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adania" sheetId="1" r:id="rId1"/>
  </sheets>
  <definedNames>
    <definedName name="_xlnm.Print_Area" localSheetId="0">'zadania'!$C$1:$I$453</definedName>
    <definedName name="_xlnm.Print_Titles" localSheetId="0">'zadania'!$C:$I,'zadania'!$3:$6</definedName>
  </definedNames>
  <calcPr fullCalcOnLoad="1"/>
</workbook>
</file>

<file path=xl/sharedStrings.xml><?xml version="1.0" encoding="utf-8"?>
<sst xmlns="http://schemas.openxmlformats.org/spreadsheetml/2006/main" count="604" uniqueCount="535">
  <si>
    <t>ODDZIAŁ   BIAŁYSTOK</t>
  </si>
  <si>
    <t>Kolnica - Białobrzegi</t>
  </si>
  <si>
    <t>723+236÷730+541</t>
  </si>
  <si>
    <t>2005-2006</t>
  </si>
  <si>
    <t xml:space="preserve"> - Augustów</t>
  </si>
  <si>
    <t>m. Suchowola</t>
  </si>
  <si>
    <t>693+330÷696+966</t>
  </si>
  <si>
    <t>2006-2007</t>
  </si>
  <si>
    <t>m. Sztabin</t>
  </si>
  <si>
    <t>707+310÷709+415</t>
  </si>
  <si>
    <t>Stawiski -</t>
  </si>
  <si>
    <t>178+866÷183+226</t>
  </si>
  <si>
    <t xml:space="preserve"> Grabowo</t>
  </si>
  <si>
    <t>m.Rajgród</t>
  </si>
  <si>
    <t>234+267÷238+834</t>
  </si>
  <si>
    <t>m. Bielsk Podlaski</t>
  </si>
  <si>
    <t>105+571÷106+633</t>
  </si>
  <si>
    <t>106+726÷107+106</t>
  </si>
  <si>
    <t>TOTAL  -  ŁĄCZNIE</t>
  </si>
  <si>
    <t>ODDZIAŁ BYDGOSZCZ</t>
  </si>
  <si>
    <t>Szubin - Żnin</t>
  </si>
  <si>
    <t>76+722 - 82+341</t>
  </si>
  <si>
    <t>Inowrocław - Szadłowice</t>
  </si>
  <si>
    <t>203+244 - 207+800</t>
  </si>
  <si>
    <t>Włocławek - Płock</t>
  </si>
  <si>
    <t>77+439 - 80+092</t>
  </si>
  <si>
    <t>Kopce - Strzelno</t>
  </si>
  <si>
    <t>176+124 - 179+333</t>
  </si>
  <si>
    <t>Kowalewo - Pomorskie</t>
  </si>
  <si>
    <t>261+551 - 264+051</t>
  </si>
  <si>
    <t>m. Brodnica</t>
  </si>
  <si>
    <t>Nowe - Warlubie</t>
  </si>
  <si>
    <t>94+000 - 97+400</t>
  </si>
  <si>
    <t>Nowy Dwór</t>
  </si>
  <si>
    <t>120+500 - 126+250</t>
  </si>
  <si>
    <t xml:space="preserve"> - Mąkowarsko</t>
  </si>
  <si>
    <t>Paparzyn - Stolno</t>
  </si>
  <si>
    <t xml:space="preserve">109+609 - 113+816 </t>
  </si>
  <si>
    <t>114+502 - 119+229</t>
  </si>
  <si>
    <t>m.Szubin</t>
  </si>
  <si>
    <t>71+325 - 75+118</t>
  </si>
  <si>
    <t>Toruń - Blinno</t>
  </si>
  <si>
    <t>325+965 - 329+465</t>
  </si>
  <si>
    <t>334+686 - 336+186</t>
  </si>
  <si>
    <t>ODDZIAŁ GDAŃSK</t>
  </si>
  <si>
    <t>Człuchów-Chojnice</t>
  </si>
  <si>
    <t>234+995 - 241+600</t>
  </si>
  <si>
    <t>Sycewice-Reblinko</t>
  </si>
  <si>
    <t>194+660 - 201+844</t>
  </si>
  <si>
    <t>Wejherowo-Reda</t>
  </si>
  <si>
    <t>L: 296+789 - 297+735</t>
  </si>
  <si>
    <t>P: 296+789 - 301+112</t>
  </si>
  <si>
    <t>Żukowo-Babi Dół</t>
  </si>
  <si>
    <t>291+000 - 297+165</t>
  </si>
  <si>
    <t>Miastko-Bytów</t>
  </si>
  <si>
    <t>183+215 - 193+290</t>
  </si>
  <si>
    <t>Malbork - Sztum</t>
  </si>
  <si>
    <t>26+800 - 35+632</t>
  </si>
  <si>
    <t>ODDZIAŁ KATOWICE</t>
  </si>
  <si>
    <t xml:space="preserve">Bieruń Stary - </t>
  </si>
  <si>
    <t>39+811 - 50+158</t>
  </si>
  <si>
    <t>gr. woj. małop.</t>
  </si>
  <si>
    <t xml:space="preserve">Rybnik - Gliwice </t>
  </si>
  <si>
    <t>39+960 - 48+182</t>
  </si>
  <si>
    <t>Blachowina -</t>
  </si>
  <si>
    <t>179+650 -183+425</t>
  </si>
  <si>
    <t xml:space="preserve"> Częstochowa</t>
  </si>
  <si>
    <t>Ciasna - Lubliniec</t>
  </si>
  <si>
    <t>531+300 - 534+985</t>
  </si>
  <si>
    <t>gr. m. Częstochowa -</t>
  </si>
  <si>
    <t>195+186 - 200+842</t>
  </si>
  <si>
    <t xml:space="preserve"> Olsztyn</t>
  </si>
  <si>
    <t>m. Żywiec</t>
  </si>
  <si>
    <t>19+100 - 20+190</t>
  </si>
  <si>
    <t>Pławniowice - Bycina</t>
  </si>
  <si>
    <t>89+970 - 91+050</t>
  </si>
  <si>
    <t>92+400 - 92+540</t>
  </si>
  <si>
    <t>93+126 - 93+348</t>
  </si>
  <si>
    <t>93+624 - 94+314</t>
  </si>
  <si>
    <t>94+425 - 94+841</t>
  </si>
  <si>
    <t>98+343 - 98+547</t>
  </si>
  <si>
    <t>98+913 - 100+063</t>
  </si>
  <si>
    <t xml:space="preserve">Piasek - Janów </t>
  </si>
  <si>
    <t>215+760 - 218+250</t>
  </si>
  <si>
    <t>m. Przymiłowice</t>
  </si>
  <si>
    <t>207+360 - 208+360</t>
  </si>
  <si>
    <t>m. Poręba</t>
  </si>
  <si>
    <t>109+900 - 110+550</t>
  </si>
  <si>
    <t>115+280 - 118+200</t>
  </si>
  <si>
    <t>Kromołów - Żerkowice</t>
  </si>
  <si>
    <t>126+280 - 127+400</t>
  </si>
  <si>
    <t>Pradła - Grabiec</t>
  </si>
  <si>
    <t>145+750 - 149+660</t>
  </si>
  <si>
    <t xml:space="preserve">gr. woj. opolskiego - </t>
  </si>
  <si>
    <t>141+586 - 145+786</t>
  </si>
  <si>
    <t>Pawonków</t>
  </si>
  <si>
    <t>ODDZIAŁ KIELCE</t>
  </si>
  <si>
    <t xml:space="preserve">Grębenice - </t>
  </si>
  <si>
    <t>31+331 - 39+800</t>
  </si>
  <si>
    <t>Jacentów</t>
  </si>
  <si>
    <t>m. Ostrowiec Św.</t>
  </si>
  <si>
    <t>65+900 - 67+520</t>
  </si>
  <si>
    <t>ul. Reńskiego</t>
  </si>
  <si>
    <t>Brzegi - Miąsowa</t>
  </si>
  <si>
    <t>569+831 - 574+280</t>
  </si>
  <si>
    <t>Mnichów - Podchojny</t>
  </si>
  <si>
    <t>578+500 -581+700</t>
  </si>
  <si>
    <t>przejście przez Ostojów</t>
  </si>
  <si>
    <t>522+480 - 526+150</t>
  </si>
  <si>
    <t xml:space="preserve">Skarżysko Książęce - </t>
  </si>
  <si>
    <t>509+501 - 513+244</t>
  </si>
  <si>
    <t>Skarżysko Kamienna</t>
  </si>
  <si>
    <t>515+375 - 516+500</t>
  </si>
  <si>
    <t>Opatów - Balbinów</t>
  </si>
  <si>
    <t>142+604 - 148+700</t>
  </si>
  <si>
    <t>Opatów</t>
  </si>
  <si>
    <t>85+710 - 86+780</t>
  </si>
  <si>
    <t>Miłków - Opatów</t>
  </si>
  <si>
    <t>75+897 - 83+700</t>
  </si>
  <si>
    <t xml:space="preserve">Krzyżówki Radoszyckie </t>
  </si>
  <si>
    <t>45+630 - 49+680</t>
  </si>
  <si>
    <t xml:space="preserve"> - Barak</t>
  </si>
  <si>
    <t xml:space="preserve">Skarżysko - </t>
  </si>
  <si>
    <t>251+485 - 258+450</t>
  </si>
  <si>
    <t>Wielka Wieś</t>
  </si>
  <si>
    <t>Barak - Salata</t>
  </si>
  <si>
    <t>49+680 - 56+600</t>
  </si>
  <si>
    <t>ODDZIAŁ KRAKÓW</t>
  </si>
  <si>
    <t>Olkusz - Zederman</t>
  </si>
  <si>
    <t>300+600 - 305+000</t>
  </si>
  <si>
    <t>Michałowice - Komora</t>
  </si>
  <si>
    <t>650+100 - 657+897</t>
  </si>
  <si>
    <t>Zabierzów-Krzeszowice</t>
  </si>
  <si>
    <t>356+300 - 365+580</t>
  </si>
  <si>
    <t>Rabka-Nowy Targ</t>
  </si>
  <si>
    <t>5+200 - 14+800</t>
  </si>
  <si>
    <t>Mszana Dolna -</t>
  </si>
  <si>
    <t>80+100 - 86+400</t>
  </si>
  <si>
    <t>Gruszowiec</t>
  </si>
  <si>
    <t>Nowy Targ - Bukowina</t>
  </si>
  <si>
    <t>14+160 - 16+850</t>
  </si>
  <si>
    <t>przejście przez</t>
  </si>
  <si>
    <t>465+076 - 468+220</t>
  </si>
  <si>
    <t xml:space="preserve"> Łapczyce</t>
  </si>
  <si>
    <t>Zator</t>
  </si>
  <si>
    <t>72+000 - 72+950</t>
  </si>
  <si>
    <t>przejście przez Zator</t>
  </si>
  <si>
    <t>0+000 - 1+100</t>
  </si>
  <si>
    <t>m. Dąbrowa Tarnowska</t>
  </si>
  <si>
    <t>110+500 - 112+800</t>
  </si>
  <si>
    <t>Wadowice, ul. Putka</t>
  </si>
  <si>
    <t>15+500 - 17+400</t>
  </si>
  <si>
    <t xml:space="preserve"> i Zegadłowicza</t>
  </si>
  <si>
    <t>ODDZIAŁ  LUBLIN</t>
  </si>
  <si>
    <t>Puławy - Końskowola</t>
  </si>
  <si>
    <t>565+303 - 569+754</t>
  </si>
  <si>
    <t xml:space="preserve"> m.Łuków</t>
  </si>
  <si>
    <t>301+275 - 302+233</t>
  </si>
  <si>
    <t xml:space="preserve"> m. Werbkowice</t>
  </si>
  <si>
    <t>310+811 - 313+915</t>
  </si>
  <si>
    <t>Szczebrzeszyn -</t>
  </si>
  <si>
    <t>256+202 - 257+250</t>
  </si>
  <si>
    <t xml:space="preserve"> - Klemensów</t>
  </si>
  <si>
    <t xml:space="preserve">Krynice - </t>
  </si>
  <si>
    <t>200+340 - 204+130</t>
  </si>
  <si>
    <t xml:space="preserve"> - Tarnawatka</t>
  </si>
  <si>
    <t>Jastków - Lublin</t>
  </si>
  <si>
    <t>596+500 - 602+545</t>
  </si>
  <si>
    <t>Olbięcin - Kraśnik</t>
  </si>
  <si>
    <t>201+000 - 205+118</t>
  </si>
  <si>
    <t>Firlej - Lubartów</t>
  </si>
  <si>
    <t>270+400 - 272+988</t>
  </si>
  <si>
    <t>Stara Wieś - Smoryń</t>
  </si>
  <si>
    <t>229+600 - 232+500</t>
  </si>
  <si>
    <t>ODDZIAŁ  ŁÓDŹ</t>
  </si>
  <si>
    <t>m. Opoczno</t>
  </si>
  <si>
    <t>437+516 - 439+842</t>
  </si>
  <si>
    <t>440+956 - 442+310</t>
  </si>
  <si>
    <t>443+067 - 443+805</t>
  </si>
  <si>
    <t>439+842 - 440+956</t>
  </si>
  <si>
    <t>Sieradz -</t>
  </si>
  <si>
    <t>106+000 - 107+140</t>
  </si>
  <si>
    <t>Złoczew</t>
  </si>
  <si>
    <t>Łowicz - Arkadia</t>
  </si>
  <si>
    <t>0+170 - 1+953</t>
  </si>
  <si>
    <t>1+953 - 7+030</t>
  </si>
  <si>
    <t>Wieluń -</t>
  </si>
  <si>
    <t>173+911 - 179+632</t>
  </si>
  <si>
    <t>Czarnożyły</t>
  </si>
  <si>
    <t>gr.woj.śląskiego -</t>
  </si>
  <si>
    <t>84+369 - 90+090</t>
  </si>
  <si>
    <t>Raciszyn</t>
  </si>
  <si>
    <t>Konstantynów -</t>
  </si>
  <si>
    <t>33+760 - 43+050</t>
  </si>
  <si>
    <t>Pabianice</t>
  </si>
  <si>
    <t>m. Pabianice</t>
  </si>
  <si>
    <t>65+370 - 71+730</t>
  </si>
  <si>
    <t>2006 - 2007</t>
  </si>
  <si>
    <t>Kuźnica Strobińska-</t>
  </si>
  <si>
    <t>262+250 - 273+250</t>
  </si>
  <si>
    <t>Rusiec</t>
  </si>
  <si>
    <t>Rawa Maz.</t>
  </si>
  <si>
    <t>383+900 - 384+909</t>
  </si>
  <si>
    <t>Babsk</t>
  </si>
  <si>
    <t>385+150 - 385+440</t>
  </si>
  <si>
    <t>2 jezdnie</t>
  </si>
  <si>
    <t>386+450 - 394+195</t>
  </si>
  <si>
    <t xml:space="preserve">Słostowice-Stobiecko </t>
  </si>
  <si>
    <t xml:space="preserve">  </t>
  </si>
  <si>
    <t xml:space="preserve"> j.prawa</t>
  </si>
  <si>
    <t>409+100 - 412+000</t>
  </si>
  <si>
    <t>j.prawa</t>
  </si>
  <si>
    <t>427+400 - 433+700</t>
  </si>
  <si>
    <t>j.lewa</t>
  </si>
  <si>
    <t>411+000 - 412+000</t>
  </si>
  <si>
    <t>326+600 - 327+340</t>
  </si>
  <si>
    <t>Zduńska Wola</t>
  </si>
  <si>
    <t>327+700 - 330+700</t>
  </si>
  <si>
    <t>Żarnów -</t>
  </si>
  <si>
    <t>25+378 - 31+331</t>
  </si>
  <si>
    <t>gr.woj.świętokrz.</t>
  </si>
  <si>
    <t>ODDZIAŁ OLSZTYN</t>
  </si>
  <si>
    <t xml:space="preserve">Węgorzewo </t>
  </si>
  <si>
    <t>18+218÷26+038</t>
  </si>
  <si>
    <t xml:space="preserve">- Pozezdrze </t>
  </si>
  <si>
    <t>Zełwągi - Mikołajki</t>
  </si>
  <si>
    <t>222+238 - 225+660</t>
  </si>
  <si>
    <t>Mikołajki - Woźnice</t>
  </si>
  <si>
    <t>230+500 - 234+610</t>
  </si>
  <si>
    <t>Klusy - Talusy</t>
  </si>
  <si>
    <t>274+200 - 283+600</t>
  </si>
  <si>
    <t>Ełk - Sędki</t>
  </si>
  <si>
    <t>296+526 - 303+050</t>
  </si>
  <si>
    <t xml:space="preserve">Dąbrowy - </t>
  </si>
  <si>
    <t>78+577 - 80+677</t>
  </si>
  <si>
    <t>granica województwa</t>
  </si>
  <si>
    <t>Pasłęk - Marzewo</t>
  </si>
  <si>
    <t>103+547 - 113+547</t>
  </si>
  <si>
    <t>Kucbork - Wielbark</t>
  </si>
  <si>
    <t>97+000 - 100+000</t>
  </si>
  <si>
    <t>Wielbark - Piwnice</t>
  </si>
  <si>
    <t>106+800 - 108+894</t>
  </si>
  <si>
    <t>Lutry - Tejstymy</t>
  </si>
  <si>
    <t>24+400 - 25+400</t>
  </si>
  <si>
    <t>25+950 - 30+700</t>
  </si>
  <si>
    <t>31+150 - 31+450</t>
  </si>
  <si>
    <t>Biała Piska - gr. woj.</t>
  </si>
  <si>
    <t>139+237 - 144+100</t>
  </si>
  <si>
    <t xml:space="preserve">eiap I </t>
  </si>
  <si>
    <t>m. Wierzbiny</t>
  </si>
  <si>
    <t>263+063 - 269+800</t>
  </si>
  <si>
    <t>Zgniłocha - Jedwabno</t>
  </si>
  <si>
    <t>22+800 - 31+000</t>
  </si>
  <si>
    <t>etap I</t>
  </si>
  <si>
    <t>144+100 - 150+325</t>
  </si>
  <si>
    <t xml:space="preserve">eiap II </t>
  </si>
  <si>
    <t>Szczytno - Lemany</t>
  </si>
  <si>
    <t>57+000 - 60+400</t>
  </si>
  <si>
    <t>31+100 - 37+450</t>
  </si>
  <si>
    <t>etap II</t>
  </si>
  <si>
    <t>m. Pozezdrze</t>
  </si>
  <si>
    <t>26+080 - 27+100</t>
  </si>
  <si>
    <t>m. Nawiady</t>
  </si>
  <si>
    <t>58+434 - 65+260</t>
  </si>
  <si>
    <t>ODDZIAŁ OPOLE</t>
  </si>
  <si>
    <t>m. Skorogoszcz</t>
  </si>
  <si>
    <t>161+359 - 162+173</t>
  </si>
  <si>
    <t>m.Karczów</t>
  </si>
  <si>
    <t>170+900 - 171+572</t>
  </si>
  <si>
    <t>172+822 - 174+270</t>
  </si>
  <si>
    <t>m.Olesno</t>
  </si>
  <si>
    <t>507+730 - 509+171</t>
  </si>
  <si>
    <t>ul.Kluczborska</t>
  </si>
  <si>
    <t>m. Kluczbork</t>
  </si>
  <si>
    <t>147+448 - 148+097</t>
  </si>
  <si>
    <t xml:space="preserve">ul.Opolska </t>
  </si>
  <si>
    <t>ODDZIAŁ POZNAŃ</t>
  </si>
  <si>
    <t>Ostrów - Ostrzeszów</t>
  </si>
  <si>
    <t>405+800 - 426+600</t>
  </si>
  <si>
    <t>Podgaje - Lędyczek</t>
  </si>
  <si>
    <t>193+274 - 205+748</t>
  </si>
  <si>
    <t>Słupca - Golina</t>
  </si>
  <si>
    <t>29+900 - 39+050</t>
  </si>
  <si>
    <t>m.Turek</t>
  </si>
  <si>
    <t>30+200 - 31+000</t>
  </si>
  <si>
    <t>Pleszew - Ostrów</t>
  </si>
  <si>
    <t>399+297- 400+100</t>
  </si>
  <si>
    <t>m.Ostrów</t>
  </si>
  <si>
    <t>ul.Poznańska</t>
  </si>
  <si>
    <t>Kłoda - Kaczkowo-</t>
  </si>
  <si>
    <t>274+260 - 277+750</t>
  </si>
  <si>
    <t xml:space="preserve"> - Bojanowo</t>
  </si>
  <si>
    <t>279+940 - 283+875</t>
  </si>
  <si>
    <t>m.Gniezno</t>
  </si>
  <si>
    <t>j.p:133+180 - 134+790</t>
  </si>
  <si>
    <t>j.l:133+180 - 134+790</t>
  </si>
  <si>
    <t>m.Krotoszyn</t>
  </si>
  <si>
    <t>119+930 -121+200</t>
  </si>
  <si>
    <t>Rostarzewo -</t>
  </si>
  <si>
    <t>110+400 - 119+100</t>
  </si>
  <si>
    <t>Rakoniewice</t>
  </si>
  <si>
    <t>Konin - Kalisz</t>
  </si>
  <si>
    <t>255+400 - 265+700</t>
  </si>
  <si>
    <t xml:space="preserve">Konin - Kalisz </t>
  </si>
  <si>
    <t>265+900 - 276+440</t>
  </si>
  <si>
    <t>278+700 - 279+700</t>
  </si>
  <si>
    <t xml:space="preserve">Rawicz - </t>
  </si>
  <si>
    <t>74+600 - 79+300</t>
  </si>
  <si>
    <t xml:space="preserve"> Miejska Górka</t>
  </si>
  <si>
    <t>m.Jaraczewo</t>
  </si>
  <si>
    <t>222+830 - 225+500</t>
  </si>
  <si>
    <t xml:space="preserve">m.Ostrów </t>
  </si>
  <si>
    <t xml:space="preserve">402+100 - 403+300 </t>
  </si>
  <si>
    <t>ul.Wrocławska</t>
  </si>
  <si>
    <t>Kalisz -</t>
  </si>
  <si>
    <t>280+720 - 281+029</t>
  </si>
  <si>
    <t>Opatówek</t>
  </si>
  <si>
    <t>Czacz - Śmigiel</t>
  </si>
  <si>
    <t>240+877 - 241+900</t>
  </si>
  <si>
    <t xml:space="preserve">m. Września - </t>
  </si>
  <si>
    <t>1+772</t>
  </si>
  <si>
    <t>most na rz.Wrześnicy</t>
  </si>
  <si>
    <t>ODDZIAŁ  RZESZÓW</t>
  </si>
  <si>
    <t>Niebylec - Lutcza</t>
  </si>
  <si>
    <t>223+938 - 227+962</t>
  </si>
  <si>
    <t>Nagnajów</t>
  </si>
  <si>
    <t>128+606 -140+500</t>
  </si>
  <si>
    <t xml:space="preserve"> - Tarnowska Wola</t>
  </si>
  <si>
    <t xml:space="preserve"> </t>
  </si>
  <si>
    <t>m. Sanok</t>
  </si>
  <si>
    <t>0+533 - 1+830</t>
  </si>
  <si>
    <t>umowa 2004-2003</t>
  </si>
  <si>
    <t xml:space="preserve">ul. Beksińskiego, </t>
  </si>
  <si>
    <t>ul.Dworcowa</t>
  </si>
  <si>
    <t>Zawadka B. - Brzostek</t>
  </si>
  <si>
    <t>145+500 - 147+300</t>
  </si>
  <si>
    <t>umowa 2004-2004</t>
  </si>
  <si>
    <t>Krajowice - Jasło</t>
  </si>
  <si>
    <t>161+010 - 164+190</t>
  </si>
  <si>
    <t>umowa 2004-2005</t>
  </si>
  <si>
    <t>m. Leszczawa</t>
  </si>
  <si>
    <t>306+800 - 309+700</t>
  </si>
  <si>
    <t>umowa 2004-2006</t>
  </si>
  <si>
    <t>Rudnik - Kopki</t>
  </si>
  <si>
    <t>71+300 - 76+300</t>
  </si>
  <si>
    <t>umowa 2004-2007</t>
  </si>
  <si>
    <t>Racławice - Wolina</t>
  </si>
  <si>
    <t>59+800 - 61+000</t>
  </si>
  <si>
    <t>umowa 2004-2008</t>
  </si>
  <si>
    <t>Wolina</t>
  </si>
  <si>
    <t>61+000 - 62+900</t>
  </si>
  <si>
    <t>umowa 2004-2009</t>
  </si>
  <si>
    <t>Wolina - Przędzel</t>
  </si>
  <si>
    <t>62+900 - 63+600</t>
  </si>
  <si>
    <t>umowa 2004-2010</t>
  </si>
  <si>
    <t>Śliwnica</t>
  </si>
  <si>
    <t>331+900 - 333+100</t>
  </si>
  <si>
    <t>umowa 2004-2011</t>
  </si>
  <si>
    <t>Bykowce - Załuż</t>
  </si>
  <si>
    <t>282+400 - 284+400</t>
  </si>
  <si>
    <t>umowa 2004-2012</t>
  </si>
  <si>
    <t>m. Góry Słonne</t>
  </si>
  <si>
    <t>287+600 - 289+100</t>
  </si>
  <si>
    <t>umowa 2004-2013</t>
  </si>
  <si>
    <t>Rozpucie</t>
  </si>
  <si>
    <t>297+700 - 300+300</t>
  </si>
  <si>
    <t>umowa 2004-2014</t>
  </si>
  <si>
    <t>Zawadka Brzostecka</t>
  </si>
  <si>
    <t>147+300 - 148+500</t>
  </si>
  <si>
    <t>Nowosielec - Jeżowe</t>
  </si>
  <si>
    <t>429+710 - 434+010</t>
  </si>
  <si>
    <t>Jaworze-</t>
  </si>
  <si>
    <t>139+964 - 144+567</t>
  </si>
  <si>
    <t>Nisko - Nowosielec</t>
  </si>
  <si>
    <t>419+910 - 422+980</t>
  </si>
  <si>
    <t>1+500 - 2+030</t>
  </si>
  <si>
    <t>ODDZIAŁ SZCZECIN</t>
  </si>
  <si>
    <t xml:space="preserve">Lubczyna - Kliniska </t>
  </si>
  <si>
    <t>P: 72+004 - 76+000</t>
  </si>
  <si>
    <t>L: 72+004 - 80+000</t>
  </si>
  <si>
    <t>Lipiany - Renice</t>
  </si>
  <si>
    <t>144+442 - 149+810</t>
  </si>
  <si>
    <t>spoza poż. 2005</t>
  </si>
  <si>
    <t>Żabów - Pyrzyce</t>
  </si>
  <si>
    <t>119+300 - 123+890</t>
  </si>
  <si>
    <t>obw. Starego Czarnowa</t>
  </si>
  <si>
    <t>104+650 - 107+455</t>
  </si>
  <si>
    <t>ODDZIAŁ WARSZAWA</t>
  </si>
  <si>
    <t xml:space="preserve">Mława - Płońsk </t>
  </si>
  <si>
    <t>235+012 - 277+500</t>
  </si>
  <si>
    <t>Radom -</t>
  </si>
  <si>
    <t>478+925 - 504+924</t>
  </si>
  <si>
    <t xml:space="preserve"> gr. Oddziału </t>
  </si>
  <si>
    <t>Glinojeck - Płońsk</t>
  </si>
  <si>
    <t>287+377 - 295+206</t>
  </si>
  <si>
    <t>m. Zwoleń</t>
  </si>
  <si>
    <t>532+250 - 533+282</t>
  </si>
  <si>
    <t>Radom - Podgóra</t>
  </si>
  <si>
    <t>506+281 - 512+150</t>
  </si>
  <si>
    <t>519+100 - 519+800</t>
  </si>
  <si>
    <t>m. Stromiec</t>
  </si>
  <si>
    <t>89+700 - 92+350</t>
  </si>
  <si>
    <t>m. Dobieszyn</t>
  </si>
  <si>
    <t>98+237 - 100+987</t>
  </si>
  <si>
    <t xml:space="preserve">Stanisławów - </t>
  </si>
  <si>
    <t>229+800 - 241+600</t>
  </si>
  <si>
    <t>Łochów</t>
  </si>
  <si>
    <t>244+700 - 249+950</t>
  </si>
  <si>
    <t>m. Dylewo</t>
  </si>
  <si>
    <t>108+860-110+373</t>
  </si>
  <si>
    <t xml:space="preserve">Ciechanów - </t>
  </si>
  <si>
    <t>154+294 - 172+350</t>
  </si>
  <si>
    <t>Różan</t>
  </si>
  <si>
    <t>189+040 - 209+280</t>
  </si>
  <si>
    <t xml:space="preserve">Wierzbica - </t>
  </si>
  <si>
    <t>40+800 - 59+380</t>
  </si>
  <si>
    <t>Pułtusk</t>
  </si>
  <si>
    <t>m. Pułtusk</t>
  </si>
  <si>
    <t>59+380 - 64+308</t>
  </si>
  <si>
    <t xml:space="preserve"> + skrz. z DK 57</t>
  </si>
  <si>
    <t>64+308 - 64+645</t>
  </si>
  <si>
    <t>Laski - Różan</t>
  </si>
  <si>
    <t>72+700 - 93+500</t>
  </si>
  <si>
    <t>Ostrzykowizna - Nowy</t>
  </si>
  <si>
    <t>183+600 - 191+350</t>
  </si>
  <si>
    <t>2005- 2006</t>
  </si>
  <si>
    <t>Dwór Mazowiecki</t>
  </si>
  <si>
    <t>N.Dwór Mazowiecki</t>
  </si>
  <si>
    <t>191+350 - 195+920</t>
  </si>
  <si>
    <t xml:space="preserve"> -Pomiechówek</t>
  </si>
  <si>
    <t>Serock - Wyszków</t>
  </si>
  <si>
    <t>221+000 - 244+311</t>
  </si>
  <si>
    <t>m. Wiśniew</t>
  </si>
  <si>
    <t>283+130 - 284+145</t>
  </si>
  <si>
    <t>m. Góra Kalwaria</t>
  </si>
  <si>
    <t>25+027 - 28+100</t>
  </si>
  <si>
    <t xml:space="preserve">Zwoleń - </t>
  </si>
  <si>
    <t>109+400 - 113+356</t>
  </si>
  <si>
    <t>Ciepielów</t>
  </si>
  <si>
    <t>114+000 - 119+889</t>
  </si>
  <si>
    <t xml:space="preserve"> Drobin - Góra</t>
  </si>
  <si>
    <t>426+837 - 434+000</t>
  </si>
  <si>
    <t>Góra - Dzierżążnia</t>
  </si>
  <si>
    <t>434+000 - 442+350</t>
  </si>
  <si>
    <t>Płońsk - Drobin</t>
  </si>
  <si>
    <t>442+350 - 451+787</t>
  </si>
  <si>
    <t>4a</t>
  </si>
  <si>
    <t>przejście przez Zwoleń</t>
  </si>
  <si>
    <t>5a</t>
  </si>
  <si>
    <t>8a</t>
  </si>
  <si>
    <t>Stanisławów - Łochów</t>
  </si>
  <si>
    <t>9a</t>
  </si>
  <si>
    <t>przejście przez Dylewo</t>
  </si>
  <si>
    <t>10a</t>
  </si>
  <si>
    <t>Ciechanów - Różan</t>
  </si>
  <si>
    <t>11a</t>
  </si>
  <si>
    <t>Wierzbica - Pułtusk</t>
  </si>
  <si>
    <t>12a</t>
  </si>
  <si>
    <t>przejśćie przez Pułtusk</t>
  </si>
  <si>
    <t>14a</t>
  </si>
  <si>
    <t>15a</t>
  </si>
  <si>
    <t>16a</t>
  </si>
  <si>
    <t>NowyDwór Mazowiecki</t>
  </si>
  <si>
    <t>-Pomiechówek</t>
  </si>
  <si>
    <t>17a</t>
  </si>
  <si>
    <t>20a</t>
  </si>
  <si>
    <t>Zwoleń - Ciepielów</t>
  </si>
  <si>
    <t>21a</t>
  </si>
  <si>
    <t>Drobin - Góra</t>
  </si>
  <si>
    <t>22a</t>
  </si>
  <si>
    <t>23a</t>
  </si>
  <si>
    <t>Dzierżążnia - Płońsk</t>
  </si>
  <si>
    <r>
      <t>ODDZIAŁ WROCŁAW</t>
    </r>
    <r>
      <rPr>
        <b/>
        <sz val="10"/>
        <rFont val="Arial CE"/>
        <family val="0"/>
      </rPr>
      <t xml:space="preserve"> </t>
    </r>
  </si>
  <si>
    <t>Gniechowice -</t>
  </si>
  <si>
    <t>75+100 - 79+460</t>
  </si>
  <si>
    <t>- Małuszów</t>
  </si>
  <si>
    <t>Karczyn</t>
  </si>
  <si>
    <t>6+673 - 7+682</t>
  </si>
  <si>
    <t>Polkowice -</t>
  </si>
  <si>
    <t>j.l:357+950 - 362+050</t>
  </si>
  <si>
    <t>- Biedrzychowa</t>
  </si>
  <si>
    <t>j.p:358+550 - 362+050</t>
  </si>
  <si>
    <t>Bolków - Kaczorów</t>
  </si>
  <si>
    <t>441+950 - 447+400</t>
  </si>
  <si>
    <t>Borki - Żmigród</t>
  </si>
  <si>
    <t>310+660 - 312+540</t>
  </si>
  <si>
    <t>m. Wińsko</t>
  </si>
  <si>
    <t>48+050  - 49+100</t>
  </si>
  <si>
    <t>m. Bolków</t>
  </si>
  <si>
    <t>434+022 - 434+895</t>
  </si>
  <si>
    <t>Szalejów Górny -</t>
  </si>
  <si>
    <t>29+099 - 30+661</t>
  </si>
  <si>
    <t>- Kłodzko</t>
  </si>
  <si>
    <t>31+770 - 33,886</t>
  </si>
  <si>
    <t xml:space="preserve">Oława - </t>
  </si>
  <si>
    <t>126+710 - 134+792</t>
  </si>
  <si>
    <t>- granica wojew.</t>
  </si>
  <si>
    <t>Wałbrzych</t>
  </si>
  <si>
    <t>29+040 - 30+500</t>
  </si>
  <si>
    <t>(od ul. Wilczej)</t>
  </si>
  <si>
    <t>Świdnica</t>
  </si>
  <si>
    <t>42+289 - 44+810</t>
  </si>
  <si>
    <t>skrzyż. z dr. nr 3 -</t>
  </si>
  <si>
    <t>108+733 - 118+600</t>
  </si>
  <si>
    <t>- Głogów</t>
  </si>
  <si>
    <t>Szlichtyngowa -</t>
  </si>
  <si>
    <t>133+600 - 141+000</t>
  </si>
  <si>
    <t xml:space="preserve"> Wschowa</t>
  </si>
  <si>
    <t>Legnica -</t>
  </si>
  <si>
    <t>403+661 - 407+680</t>
  </si>
  <si>
    <t>ODDZIAŁ  ZIELONA GÓRA</t>
  </si>
  <si>
    <t>Mostki – Wilkowo</t>
  </si>
  <si>
    <t>56+620 - 62+200</t>
  </si>
  <si>
    <t>Wilkowo -  Świebodzin</t>
  </si>
  <si>
    <t>63+600 - 66+100</t>
  </si>
  <si>
    <t>Świebodzin</t>
  </si>
  <si>
    <t xml:space="preserve">70+300 - 73+100 </t>
  </si>
  <si>
    <t>obejście</t>
  </si>
  <si>
    <t>170+350 - 175+100</t>
  </si>
  <si>
    <t>Baczyny i Marwic</t>
  </si>
  <si>
    <t>Ociosna - Skwierzyna</t>
  </si>
  <si>
    <t>206+400 - 209+950</t>
  </si>
  <si>
    <t>Torzym - Poźrzadło</t>
  </si>
  <si>
    <t>35+115 - 42+553</t>
  </si>
  <si>
    <t>m. Wilkowo</t>
  </si>
  <si>
    <t>62+200 - 63+600</t>
  </si>
  <si>
    <r>
      <t xml:space="preserve">LP. 
</t>
    </r>
    <r>
      <rPr>
        <i/>
        <sz val="8"/>
        <color indexed="62"/>
        <rFont val="Arial CE"/>
        <family val="0"/>
      </rPr>
      <t>No.</t>
    </r>
  </si>
  <si>
    <r>
      <t>Nr zadania w oddziale /</t>
    </r>
    <r>
      <rPr>
        <i/>
        <sz val="8"/>
        <color indexed="62"/>
        <rFont val="Arial CE"/>
        <family val="0"/>
      </rPr>
      <t>No. of task in branch</t>
    </r>
  </si>
  <si>
    <r>
      <t>Nr drogi /</t>
    </r>
    <r>
      <rPr>
        <i/>
        <sz val="8"/>
        <color indexed="62"/>
        <rFont val="Arial CE"/>
        <family val="0"/>
      </rPr>
      <t>Road no.</t>
    </r>
  </si>
  <si>
    <r>
      <t xml:space="preserve">Nazwa zadania 
</t>
    </r>
    <r>
      <rPr>
        <i/>
        <sz val="8"/>
        <color indexed="62"/>
        <rFont val="Arial CE"/>
        <family val="0"/>
      </rPr>
      <t>Task name</t>
    </r>
  </si>
  <si>
    <r>
      <t xml:space="preserve">Km
(od - do) 
</t>
    </r>
    <r>
      <rPr>
        <sz val="8"/>
        <color indexed="62"/>
        <rFont val="Arial CE"/>
        <family val="0"/>
      </rPr>
      <t>(</t>
    </r>
    <r>
      <rPr>
        <i/>
        <sz val="8"/>
        <color indexed="62"/>
        <rFont val="Arial CE"/>
        <family val="0"/>
      </rPr>
      <t>from - to</t>
    </r>
    <r>
      <rPr>
        <sz val="8"/>
        <color indexed="62"/>
        <rFont val="Arial CE"/>
        <family val="0"/>
      </rPr>
      <t>)</t>
    </r>
  </si>
  <si>
    <r>
      <t xml:space="preserve">Długość odnawianego odcinka  (km) 
</t>
    </r>
    <r>
      <rPr>
        <i/>
        <sz val="8"/>
        <color indexed="62"/>
        <rFont val="Arial CE"/>
        <family val="0"/>
      </rPr>
      <t>Lenght of stretch under rehabilitation (km)</t>
    </r>
  </si>
  <si>
    <r>
      <t xml:space="preserve">Okres realizacji - lata 
</t>
    </r>
    <r>
      <rPr>
        <i/>
        <sz val="8"/>
        <color indexed="62"/>
        <rFont val="Arial CE"/>
        <family val="0"/>
      </rPr>
      <t>Implementation - years</t>
    </r>
  </si>
  <si>
    <r>
      <t>skrzyż. dr. kr. 46/94</t>
    </r>
    <r>
      <rPr>
        <sz val="8"/>
        <color indexed="8"/>
        <rFont val="Tahoma"/>
        <family val="2"/>
      </rPr>
      <t xml:space="preserve"> </t>
    </r>
  </si>
  <si>
    <t xml:space="preserve">ZADANIA Z ZAKRESU ODNÓW
PLANOWANE DO REALIZACJI w 2006 ROKU W RAMACH
POŻYCZEK BŚ I EBI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</si>
</sst>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0.0"/>
    <numFmt numFmtId="167" formatCode="#,##0.0"/>
    <numFmt numFmtId="168" formatCode="#,##0_ ;\-#,##0\ "/>
    <numFmt numFmtId="169" formatCode="0.0%"/>
    <numFmt numFmtId="170" formatCode="#,##0.0000000"/>
    <numFmt numFmtId="171" formatCode="_-* #,##0.000\ _z_ł_-;\-* #,##0.000\ _z_ł_-;_-* &quot;-&quot;??\ _z_ł_-;_-@_-"/>
    <numFmt numFmtId="172" formatCode="0_ ;[Red]\-0\ "/>
    <numFmt numFmtId="173" formatCode="_-* #,##0.0\ _z_ł_-;\-* #,##0.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i/>
      <sz val="8"/>
      <color indexed="62"/>
      <name val="Arial CE"/>
      <family val="0"/>
    </font>
    <font>
      <sz val="8"/>
      <name val="Arial CE"/>
      <family val="0"/>
    </font>
    <font>
      <sz val="8"/>
      <color indexed="62"/>
      <name val="Arial CE"/>
      <family val="0"/>
    </font>
    <font>
      <i/>
      <sz val="7"/>
      <name val="Arial CE"/>
      <family val="0"/>
    </font>
    <font>
      <b/>
      <sz val="8"/>
      <color indexed="10"/>
      <name val="Arial CE"/>
      <family val="0"/>
    </font>
    <font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i/>
      <sz val="8"/>
      <name val="Arial CE"/>
      <family val="0"/>
    </font>
    <font>
      <sz val="7"/>
      <color indexed="10"/>
      <name val="Arial CE"/>
      <family val="0"/>
    </font>
    <font>
      <sz val="7"/>
      <color indexed="8"/>
      <name val="Arial CE"/>
      <family val="0"/>
    </font>
    <font>
      <sz val="8"/>
      <color indexed="8"/>
      <name val="Tahoma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sz val="11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" fontId="8" fillId="0" borderId="3" xfId="0" applyNumberFormat="1" applyFont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wrapText="1"/>
    </xf>
    <xf numFmtId="2" fontId="9" fillId="0" borderId="4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>
      <alignment wrapText="1"/>
    </xf>
    <xf numFmtId="2" fontId="9" fillId="2" borderId="7" xfId="0" applyNumberFormat="1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2" fontId="8" fillId="0" borderId="9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 wrapText="1"/>
    </xf>
    <xf numFmtId="166" fontId="8" fillId="0" borderId="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wrapText="1"/>
    </xf>
    <xf numFmtId="0" fontId="8" fillId="0" borderId="4" xfId="0" applyNumberFormat="1" applyFont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/>
    </xf>
    <xf numFmtId="0" fontId="8" fillId="0" borderId="9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right" wrapText="1"/>
    </xf>
    <xf numFmtId="0" fontId="6" fillId="0" borderId="4" xfId="0" applyNumberFormat="1" applyFont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right" wrapText="1"/>
    </xf>
    <xf numFmtId="0" fontId="6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right" wrapText="1"/>
    </xf>
    <xf numFmtId="0" fontId="6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6" fillId="0" borderId="12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/>
    </xf>
    <xf numFmtId="2" fontId="9" fillId="0" borderId="4" xfId="0" applyNumberFormat="1" applyFont="1" applyBorder="1" applyAlignment="1">
      <alignment horizontal="right" wrapText="1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/>
    </xf>
    <xf numFmtId="167" fontId="10" fillId="0" borderId="5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wrapText="1"/>
    </xf>
    <xf numFmtId="2" fontId="13" fillId="0" borderId="5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right" wrapText="1"/>
    </xf>
    <xf numFmtId="2" fontId="13" fillId="0" borderId="4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/>
    </xf>
    <xf numFmtId="2" fontId="13" fillId="0" borderId="9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 quotePrefix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 quotePrefix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13" fillId="0" borderId="4" xfId="0" applyNumberFormat="1" applyFont="1" applyBorder="1" applyAlignment="1" quotePrefix="1">
      <alignment horizontal="center" wrapText="1"/>
    </xf>
    <xf numFmtId="2" fontId="13" fillId="0" borderId="3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15" fillId="0" borderId="3" xfId="0" applyNumberFormat="1" applyFont="1" applyBorder="1" applyAlignment="1">
      <alignment horizontal="right" wrapText="1"/>
    </xf>
    <xf numFmtId="0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2" fontId="15" fillId="0" borderId="4" xfId="0" applyNumberFormat="1" applyFont="1" applyBorder="1" applyAlignment="1">
      <alignment horizontal="right" wrapText="1"/>
    </xf>
    <xf numFmtId="2" fontId="15" fillId="0" borderId="5" xfId="0" applyNumberFormat="1" applyFont="1" applyBorder="1" applyAlignment="1">
      <alignment horizontal="right" wrapText="1"/>
    </xf>
    <xf numFmtId="0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0" fontId="16" fillId="0" borderId="8" xfId="0" applyFont="1" applyBorder="1" applyAlignment="1">
      <alignment/>
    </xf>
    <xf numFmtId="166" fontId="17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 horizontal="center" wrapText="1"/>
    </xf>
    <xf numFmtId="1" fontId="9" fillId="0" borderId="4" xfId="0" applyNumberFormat="1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 horizontal="right" wrapText="1"/>
    </xf>
    <xf numFmtId="0" fontId="8" fillId="0" borderId="3" xfId="0" applyFont="1" applyBorder="1" applyAlignment="1">
      <alignment/>
    </xf>
    <xf numFmtId="2" fontId="8" fillId="0" borderId="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1" fontId="9" fillId="0" borderId="12" xfId="0" applyNumberFormat="1" applyFont="1" applyBorder="1" applyAlignment="1">
      <alignment horizontal="right" wrapText="1"/>
    </xf>
    <xf numFmtId="0" fontId="0" fillId="0" borderId="17" xfId="0" applyBorder="1" applyAlignment="1">
      <alignment/>
    </xf>
    <xf numFmtId="1" fontId="9" fillId="0" borderId="9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1" fontId="9" fillId="0" borderId="13" xfId="0" applyNumberFormat="1" applyFont="1" applyBorder="1" applyAlignment="1">
      <alignment horizontal="right" wrapText="1"/>
    </xf>
    <xf numFmtId="2" fontId="8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2" fontId="8" fillId="0" borderId="12" xfId="0" applyNumberFormat="1" applyFont="1" applyBorder="1" applyAlignment="1" quotePrefix="1">
      <alignment horizontal="center" vertical="center"/>
    </xf>
    <xf numFmtId="1" fontId="9" fillId="0" borderId="20" xfId="0" applyNumberFormat="1" applyFont="1" applyBorder="1" applyAlignment="1">
      <alignment horizontal="right" wrapText="1"/>
    </xf>
    <xf numFmtId="0" fontId="8" fillId="0" borderId="20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9" fillId="0" borderId="10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1" fontId="9" fillId="0" borderId="1" xfId="0" applyNumberFormat="1" applyFont="1" applyBorder="1" applyAlignment="1">
      <alignment horizontal="right" wrapText="1"/>
    </xf>
    <xf numFmtId="2" fontId="8" fillId="0" borderId="1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 wrapText="1"/>
    </xf>
    <xf numFmtId="1" fontId="8" fillId="0" borderId="9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 quotePrefix="1">
      <alignment horizontal="center" wrapText="1"/>
    </xf>
    <xf numFmtId="2" fontId="8" fillId="0" borderId="4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 wrapText="1"/>
    </xf>
    <xf numFmtId="0" fontId="18" fillId="0" borderId="23" xfId="0" applyFont="1" applyBorder="1" applyAlignment="1">
      <alignment horizontal="left"/>
    </xf>
    <xf numFmtId="2" fontId="8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33600" y="0"/>
          <a:ext cx="2819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p r z y k ł a 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5"/>
  <sheetViews>
    <sheetView tabSelected="1" zoomScale="75" zoomScaleNormal="75" zoomScaleSheetLayoutView="75" workbookViewId="0" topLeftCell="A1">
      <selection activeCell="L4" sqref="L4"/>
    </sheetView>
  </sheetViews>
  <sheetFormatPr defaultColWidth="9.00390625" defaultRowHeight="12.75"/>
  <cols>
    <col min="3" max="3" width="3.25390625" style="0" customWidth="1"/>
    <col min="4" max="5" width="3.375" style="0" customWidth="1"/>
    <col min="6" max="6" width="15.00390625" style="0" customWidth="1"/>
    <col min="7" max="7" width="14.125" style="0" customWidth="1"/>
    <col min="8" max="8" width="6.125" style="0" customWidth="1"/>
    <col min="9" max="9" width="8.125" style="0" customWidth="1"/>
    <col min="11" max="11" width="10.375" style="0" bestFit="1" customWidth="1"/>
  </cols>
  <sheetData>
    <row r="1" spans="2:11" ht="79.5" customHeight="1">
      <c r="B1" s="208" t="s">
        <v>534</v>
      </c>
      <c r="C1" s="208"/>
      <c r="D1" s="208"/>
      <c r="E1" s="208"/>
      <c r="F1" s="208"/>
      <c r="G1" s="208"/>
      <c r="H1" s="208"/>
      <c r="I1" s="208"/>
      <c r="J1" s="208"/>
      <c r="K1" s="1"/>
    </row>
    <row r="2" ht="4.5" customHeight="1"/>
    <row r="3" spans="3:9" ht="63" customHeight="1">
      <c r="C3" s="219" t="s">
        <v>526</v>
      </c>
      <c r="D3" s="213" t="s">
        <v>527</v>
      </c>
      <c r="E3" s="213" t="s">
        <v>528</v>
      </c>
      <c r="F3" s="211" t="s">
        <v>529</v>
      </c>
      <c r="G3" s="211" t="s">
        <v>530</v>
      </c>
      <c r="H3" s="213" t="s">
        <v>531</v>
      </c>
      <c r="I3" s="213" t="s">
        <v>532</v>
      </c>
    </row>
    <row r="4" spans="3:9" ht="33" customHeight="1">
      <c r="C4" s="220"/>
      <c r="D4" s="214"/>
      <c r="E4" s="214"/>
      <c r="F4" s="216"/>
      <c r="G4" s="211"/>
      <c r="H4" s="214"/>
      <c r="I4" s="214"/>
    </row>
    <row r="5" spans="3:9" ht="76.5" customHeight="1" thickBot="1">
      <c r="C5" s="221"/>
      <c r="D5" s="215"/>
      <c r="E5" s="215"/>
      <c r="F5" s="217"/>
      <c r="G5" s="212"/>
      <c r="H5" s="215"/>
      <c r="I5" s="215"/>
    </row>
    <row r="6" spans="3:9" ht="9.75" customHeight="1" thickBot="1" thickTop="1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</row>
    <row r="7" spans="3:9" ht="13.5" customHeight="1" thickBot="1">
      <c r="C7" s="218" t="s">
        <v>0</v>
      </c>
      <c r="D7" s="218"/>
      <c r="E7" s="218"/>
      <c r="F7" s="218"/>
      <c r="G7" s="3"/>
      <c r="H7" s="3"/>
      <c r="I7" s="3"/>
    </row>
    <row r="8" spans="3:9" ht="12.75">
      <c r="C8" s="4">
        <v>1</v>
      </c>
      <c r="D8" s="5">
        <v>1</v>
      </c>
      <c r="E8" s="7">
        <v>8</v>
      </c>
      <c r="F8" s="8" t="s">
        <v>1</v>
      </c>
      <c r="G8" s="9" t="s">
        <v>2</v>
      </c>
      <c r="H8" s="10">
        <v>7.305</v>
      </c>
      <c r="I8" s="11" t="s">
        <v>3</v>
      </c>
    </row>
    <row r="9" spans="3:9" ht="13.5" thickBot="1">
      <c r="C9" s="12"/>
      <c r="D9" s="13"/>
      <c r="E9" s="14"/>
      <c r="F9" s="15" t="s">
        <v>4</v>
      </c>
      <c r="G9" s="16"/>
      <c r="H9" s="17"/>
      <c r="I9" s="18"/>
    </row>
    <row r="10" spans="3:9" ht="12.75">
      <c r="C10" s="4">
        <v>2</v>
      </c>
      <c r="D10" s="4">
        <v>2</v>
      </c>
      <c r="E10" s="7">
        <v>8</v>
      </c>
      <c r="F10" s="8" t="s">
        <v>5</v>
      </c>
      <c r="G10" s="9" t="s">
        <v>6</v>
      </c>
      <c r="H10" s="10">
        <v>5.741</v>
      </c>
      <c r="I10" s="11" t="s">
        <v>7</v>
      </c>
    </row>
    <row r="11" spans="3:9" ht="13.5" thickBot="1">
      <c r="C11" s="12"/>
      <c r="D11" s="13"/>
      <c r="E11" s="14"/>
      <c r="F11" s="15" t="s">
        <v>8</v>
      </c>
      <c r="G11" s="16" t="s">
        <v>9</v>
      </c>
      <c r="H11" s="17"/>
      <c r="I11" s="18"/>
    </row>
    <row r="12" spans="3:9" ht="12.75">
      <c r="C12" s="4">
        <v>3</v>
      </c>
      <c r="D12" s="4">
        <v>3</v>
      </c>
      <c r="E12" s="7">
        <v>61</v>
      </c>
      <c r="F12" s="8" t="s">
        <v>10</v>
      </c>
      <c r="G12" s="9" t="s">
        <v>11</v>
      </c>
      <c r="H12" s="10">
        <v>4.36</v>
      </c>
      <c r="I12" s="11" t="s">
        <v>7</v>
      </c>
    </row>
    <row r="13" spans="3:9" ht="13.5" thickBot="1">
      <c r="C13" s="12"/>
      <c r="D13" s="13"/>
      <c r="E13" s="14"/>
      <c r="F13" s="15" t="s">
        <v>12</v>
      </c>
      <c r="G13" s="16"/>
      <c r="H13" s="17"/>
      <c r="I13" s="18"/>
    </row>
    <row r="14" spans="3:9" ht="12.75">
      <c r="C14" s="4">
        <v>4</v>
      </c>
      <c r="D14" s="4">
        <v>4</v>
      </c>
      <c r="E14" s="7">
        <v>61</v>
      </c>
      <c r="F14" s="8" t="s">
        <v>13</v>
      </c>
      <c r="G14" s="9" t="s">
        <v>14</v>
      </c>
      <c r="H14" s="10">
        <v>4.567</v>
      </c>
      <c r="I14" s="11" t="s">
        <v>7</v>
      </c>
    </row>
    <row r="15" spans="3:9" ht="13.5" thickBot="1">
      <c r="C15" s="12"/>
      <c r="D15" s="13"/>
      <c r="E15" s="14"/>
      <c r="F15" s="15"/>
      <c r="G15" s="16"/>
      <c r="H15" s="17"/>
      <c r="I15" s="18"/>
    </row>
    <row r="16" spans="3:9" ht="12.75">
      <c r="C16" s="4">
        <v>5</v>
      </c>
      <c r="D16" s="4">
        <v>5</v>
      </c>
      <c r="E16" s="7">
        <v>19</v>
      </c>
      <c r="F16" s="8" t="s">
        <v>15</v>
      </c>
      <c r="G16" s="9" t="s">
        <v>16</v>
      </c>
      <c r="H16" s="10">
        <v>1.441</v>
      </c>
      <c r="I16" s="21">
        <v>2006</v>
      </c>
    </row>
    <row r="17" spans="3:9" ht="13.5" thickBot="1">
      <c r="C17" s="12"/>
      <c r="D17" s="13"/>
      <c r="E17" s="14"/>
      <c r="F17" s="15"/>
      <c r="G17" s="16" t="s">
        <v>17</v>
      </c>
      <c r="H17" s="17"/>
      <c r="I17" s="18"/>
    </row>
    <row r="18" spans="3:9" ht="13.5" customHeight="1" thickBot="1">
      <c r="C18" s="22"/>
      <c r="D18" s="23"/>
      <c r="E18" s="23"/>
      <c r="F18" s="23"/>
      <c r="G18" s="23" t="s">
        <v>18</v>
      </c>
      <c r="H18" s="24">
        <f>SUM(H8:H17)</f>
        <v>23.413999999999998</v>
      </c>
      <c r="I18" s="25"/>
    </row>
    <row r="19" spans="3:9" ht="15" customHeight="1" thickBot="1" thickTop="1">
      <c r="C19" s="209" t="s">
        <v>19</v>
      </c>
      <c r="D19" s="209"/>
      <c r="E19" s="209"/>
      <c r="F19" s="209"/>
      <c r="G19" s="3"/>
      <c r="H19" s="26"/>
      <c r="I19" s="27"/>
    </row>
    <row r="20" spans="3:9" ht="12.75">
      <c r="C20" s="4">
        <v>6</v>
      </c>
      <c r="D20" s="4">
        <v>1</v>
      </c>
      <c r="E20" s="7">
        <v>5</v>
      </c>
      <c r="F20" s="8" t="s">
        <v>20</v>
      </c>
      <c r="G20" s="9" t="s">
        <v>21</v>
      </c>
      <c r="H20" s="10">
        <v>5.3</v>
      </c>
      <c r="I20" s="21">
        <v>2006</v>
      </c>
    </row>
    <row r="21" spans="3:9" ht="12.75">
      <c r="C21" s="30"/>
      <c r="D21" s="30"/>
      <c r="E21" s="32"/>
      <c r="F21" s="33"/>
      <c r="G21" s="34"/>
      <c r="H21" s="35"/>
      <c r="I21" s="36"/>
    </row>
    <row r="22" spans="3:9" ht="13.5" thickBot="1">
      <c r="C22" s="12"/>
      <c r="D22" s="13"/>
      <c r="E22" s="14"/>
      <c r="F22" s="15"/>
      <c r="G22" s="16"/>
      <c r="H22" s="17"/>
      <c r="I22" s="18"/>
    </row>
    <row r="23" spans="3:9" ht="12.75">
      <c r="C23" s="4">
        <f>C20+1</f>
        <v>7</v>
      </c>
      <c r="D23" s="4">
        <v>2</v>
      </c>
      <c r="E23" s="7">
        <v>15</v>
      </c>
      <c r="F23" s="8" t="s">
        <v>22</v>
      </c>
      <c r="G23" s="9" t="s">
        <v>23</v>
      </c>
      <c r="H23" s="10">
        <v>4.6</v>
      </c>
      <c r="I23" s="21">
        <v>2006</v>
      </c>
    </row>
    <row r="24" spans="3:9" ht="12.75">
      <c r="C24" s="30"/>
      <c r="D24" s="30"/>
      <c r="E24" s="32"/>
      <c r="F24" s="33"/>
      <c r="G24" s="34"/>
      <c r="H24" s="35"/>
      <c r="I24" s="36"/>
    </row>
    <row r="25" spans="3:9" ht="13.5" thickBot="1">
      <c r="C25" s="12"/>
      <c r="D25" s="13"/>
      <c r="E25" s="14"/>
      <c r="F25" s="15"/>
      <c r="G25" s="16"/>
      <c r="H25" s="17"/>
      <c r="I25" s="18"/>
    </row>
    <row r="26" spans="3:9" ht="12.75">
      <c r="C26" s="4">
        <f>C23+1</f>
        <v>8</v>
      </c>
      <c r="D26" s="4">
        <v>3</v>
      </c>
      <c r="E26" s="7">
        <v>62</v>
      </c>
      <c r="F26" s="8" t="s">
        <v>24</v>
      </c>
      <c r="G26" s="9" t="s">
        <v>25</v>
      </c>
      <c r="H26" s="10">
        <v>2.6</v>
      </c>
      <c r="I26" s="21">
        <v>2006</v>
      </c>
    </row>
    <row r="27" spans="3:9" ht="12.75">
      <c r="C27" s="30"/>
      <c r="D27" s="30"/>
      <c r="E27" s="32"/>
      <c r="F27" s="33"/>
      <c r="G27" s="34"/>
      <c r="H27" s="35"/>
      <c r="I27" s="36"/>
    </row>
    <row r="28" spans="3:9" ht="13.5" thickBot="1">
      <c r="C28" s="12"/>
      <c r="D28" s="13"/>
      <c r="E28" s="14"/>
      <c r="F28" s="15"/>
      <c r="G28" s="16"/>
      <c r="H28" s="17"/>
      <c r="I28" s="18"/>
    </row>
    <row r="29" spans="3:9" ht="12.75">
      <c r="C29" s="4">
        <f>C26+1</f>
        <v>9</v>
      </c>
      <c r="D29" s="4">
        <v>4</v>
      </c>
      <c r="E29" s="7">
        <v>15</v>
      </c>
      <c r="F29" s="8" t="s">
        <v>26</v>
      </c>
      <c r="G29" s="9" t="s">
        <v>27</v>
      </c>
      <c r="H29" s="10">
        <v>2.3</v>
      </c>
      <c r="I29" s="21">
        <v>2006</v>
      </c>
    </row>
    <row r="30" spans="3:9" ht="12.75">
      <c r="C30" s="30"/>
      <c r="D30" s="30"/>
      <c r="E30" s="32"/>
      <c r="F30" s="33"/>
      <c r="G30" s="34"/>
      <c r="H30" s="35"/>
      <c r="I30" s="36"/>
    </row>
    <row r="31" spans="3:9" ht="13.5" thickBot="1">
      <c r="C31" s="12"/>
      <c r="D31" s="13"/>
      <c r="E31" s="14"/>
      <c r="F31" s="15"/>
      <c r="G31" s="16"/>
      <c r="H31" s="17"/>
      <c r="I31" s="18"/>
    </row>
    <row r="32" spans="3:9" ht="12.75">
      <c r="C32" s="4">
        <f>C29+1</f>
        <v>10</v>
      </c>
      <c r="D32" s="4">
        <v>5</v>
      </c>
      <c r="E32" s="7">
        <v>15</v>
      </c>
      <c r="F32" s="8" t="s">
        <v>28</v>
      </c>
      <c r="G32" s="9" t="s">
        <v>29</v>
      </c>
      <c r="H32" s="10">
        <v>2.8</v>
      </c>
      <c r="I32" s="21">
        <v>2006</v>
      </c>
    </row>
    <row r="33" spans="3:9" ht="12.75">
      <c r="C33" s="30"/>
      <c r="D33" s="30"/>
      <c r="E33" s="32"/>
      <c r="F33" s="33"/>
      <c r="G33" s="34"/>
      <c r="H33" s="35"/>
      <c r="I33" s="36"/>
    </row>
    <row r="34" spans="3:9" ht="13.5" thickBot="1">
      <c r="C34" s="12"/>
      <c r="D34" s="13"/>
      <c r="E34" s="14"/>
      <c r="F34" s="15"/>
      <c r="G34" s="16"/>
      <c r="H34" s="17"/>
      <c r="I34" s="18"/>
    </row>
    <row r="35" spans="3:9" ht="12.75">
      <c r="C35" s="4">
        <f>C32+1</f>
        <v>11</v>
      </c>
      <c r="D35" s="4">
        <v>6</v>
      </c>
      <c r="E35" s="7">
        <v>15</v>
      </c>
      <c r="F35" s="8" t="s">
        <v>30</v>
      </c>
      <c r="G35" s="9" t="s">
        <v>29</v>
      </c>
      <c r="H35" s="10">
        <v>1.6</v>
      </c>
      <c r="I35" s="21">
        <v>2006</v>
      </c>
    </row>
    <row r="36" spans="3:9" ht="12.75">
      <c r="C36" s="30"/>
      <c r="D36" s="30"/>
      <c r="E36" s="32"/>
      <c r="F36" s="33"/>
      <c r="G36" s="34"/>
      <c r="H36" s="35"/>
      <c r="I36" s="36"/>
    </row>
    <row r="37" spans="3:9" ht="13.5" thickBot="1">
      <c r="C37" s="12"/>
      <c r="D37" s="13"/>
      <c r="E37" s="14"/>
      <c r="F37" s="15"/>
      <c r="G37" s="16"/>
      <c r="H37" s="17"/>
      <c r="I37" s="18"/>
    </row>
    <row r="38" spans="3:9" ht="12.75">
      <c r="C38" s="4">
        <f>C35+1</f>
        <v>12</v>
      </c>
      <c r="D38" s="4">
        <v>7</v>
      </c>
      <c r="E38" s="7">
        <v>1</v>
      </c>
      <c r="F38" s="8" t="s">
        <v>31</v>
      </c>
      <c r="G38" s="9" t="s">
        <v>32</v>
      </c>
      <c r="H38" s="10">
        <v>3.4</v>
      </c>
      <c r="I38" s="21">
        <v>2006</v>
      </c>
    </row>
    <row r="39" spans="3:9" ht="12.75">
      <c r="C39" s="30"/>
      <c r="D39" s="30"/>
      <c r="E39" s="32"/>
      <c r="F39" s="33"/>
      <c r="G39" s="34"/>
      <c r="H39" s="35"/>
      <c r="I39" s="36"/>
    </row>
    <row r="40" spans="3:9" ht="13.5" thickBot="1">
      <c r="C40" s="12"/>
      <c r="D40" s="13"/>
      <c r="E40" s="14"/>
      <c r="F40" s="15"/>
      <c r="G40" s="16"/>
      <c r="H40" s="17"/>
      <c r="I40" s="18"/>
    </row>
    <row r="41" spans="3:9" ht="12.75">
      <c r="C41" s="4">
        <f>C38+1</f>
        <v>13</v>
      </c>
      <c r="D41" s="4">
        <v>8</v>
      </c>
      <c r="E41" s="7">
        <v>25</v>
      </c>
      <c r="F41" s="8" t="s">
        <v>33</v>
      </c>
      <c r="G41" s="9" t="s">
        <v>34</v>
      </c>
      <c r="H41" s="10">
        <v>5.75</v>
      </c>
      <c r="I41" s="21">
        <v>2006</v>
      </c>
    </row>
    <row r="42" spans="3:9" ht="12.75">
      <c r="C42" s="30"/>
      <c r="D42" s="30"/>
      <c r="E42" s="32"/>
      <c r="F42" s="33"/>
      <c r="G42" s="34"/>
      <c r="H42" s="35"/>
      <c r="I42" s="36"/>
    </row>
    <row r="43" spans="3:9" ht="13.5" thickBot="1">
      <c r="C43" s="12"/>
      <c r="D43" s="13"/>
      <c r="E43" s="14"/>
      <c r="F43" s="15" t="s">
        <v>35</v>
      </c>
      <c r="G43" s="16"/>
      <c r="H43" s="17"/>
      <c r="I43" s="18"/>
    </row>
    <row r="44" spans="3:9" ht="12.75">
      <c r="C44" s="4">
        <f>C41+1</f>
        <v>14</v>
      </c>
      <c r="D44" s="4">
        <v>9</v>
      </c>
      <c r="E44" s="7">
        <v>16</v>
      </c>
      <c r="F44" s="38" t="s">
        <v>36</v>
      </c>
      <c r="G44" s="9" t="s">
        <v>37</v>
      </c>
      <c r="H44" s="10">
        <v>3.5</v>
      </c>
      <c r="I44" s="21" t="s">
        <v>7</v>
      </c>
    </row>
    <row r="45" spans="3:9" ht="12.75">
      <c r="C45" s="30"/>
      <c r="D45" s="30"/>
      <c r="E45" s="32"/>
      <c r="F45" s="31"/>
      <c r="G45" s="39" t="s">
        <v>38</v>
      </c>
      <c r="H45" s="35"/>
      <c r="I45" s="36"/>
    </row>
    <row r="46" spans="3:9" ht="13.5" thickBot="1">
      <c r="C46" s="12"/>
      <c r="D46" s="13"/>
      <c r="E46" s="14"/>
      <c r="F46" s="15"/>
      <c r="G46" s="40"/>
      <c r="H46" s="17"/>
      <c r="I46" s="18"/>
    </row>
    <row r="47" spans="3:9" ht="12.75">
      <c r="C47" s="4">
        <f>C44+1</f>
        <v>15</v>
      </c>
      <c r="D47" s="4">
        <v>10</v>
      </c>
      <c r="E47" s="7">
        <v>5</v>
      </c>
      <c r="F47" s="8" t="s">
        <v>39</v>
      </c>
      <c r="G47" s="9" t="s">
        <v>40</v>
      </c>
      <c r="H47" s="10">
        <v>3.8</v>
      </c>
      <c r="I47" s="21">
        <v>2006</v>
      </c>
    </row>
    <row r="48" spans="3:9" ht="12.75">
      <c r="C48" s="30"/>
      <c r="D48" s="30"/>
      <c r="E48" s="32"/>
      <c r="F48" s="33"/>
      <c r="G48" s="34"/>
      <c r="H48" s="35"/>
      <c r="I48" s="36"/>
    </row>
    <row r="49" spans="3:9" ht="13.5" thickBot="1">
      <c r="C49" s="12"/>
      <c r="D49" s="13"/>
      <c r="E49" s="14"/>
      <c r="F49" s="15"/>
      <c r="G49" s="16"/>
      <c r="H49" s="17"/>
      <c r="I49" s="18"/>
    </row>
    <row r="50" spans="3:9" ht="12.75">
      <c r="C50" s="4">
        <f>C47+1</f>
        <v>16</v>
      </c>
      <c r="D50" s="4">
        <v>11</v>
      </c>
      <c r="E50" s="7">
        <v>10</v>
      </c>
      <c r="F50" s="8" t="s">
        <v>41</v>
      </c>
      <c r="G50" s="9" t="s">
        <v>42</v>
      </c>
      <c r="H50" s="10">
        <v>3.5</v>
      </c>
      <c r="I50" s="21">
        <v>2006</v>
      </c>
    </row>
    <row r="51" spans="3:9" ht="12.75">
      <c r="C51" s="30"/>
      <c r="D51" s="30"/>
      <c r="E51" s="32"/>
      <c r="F51" s="33"/>
      <c r="G51" s="39" t="s">
        <v>43</v>
      </c>
      <c r="H51" s="35">
        <v>1.5</v>
      </c>
      <c r="I51" s="36"/>
    </row>
    <row r="52" spans="3:9" ht="13.5" thickBot="1">
      <c r="C52" s="12"/>
      <c r="D52" s="13"/>
      <c r="E52" s="14"/>
      <c r="F52" s="15"/>
      <c r="G52" s="40"/>
      <c r="H52" s="17"/>
      <c r="I52" s="18"/>
    </row>
    <row r="53" spans="3:9" ht="13.5" customHeight="1" thickBot="1">
      <c r="C53" s="22"/>
      <c r="D53" s="22"/>
      <c r="E53" s="22"/>
      <c r="F53" s="22"/>
      <c r="G53" s="22" t="s">
        <v>18</v>
      </c>
      <c r="H53" s="41">
        <f>SUM(H20:H52)</f>
        <v>40.65</v>
      </c>
      <c r="I53" s="42"/>
    </row>
    <row r="54" spans="3:9" ht="15.75" customHeight="1" thickBot="1" thickTop="1">
      <c r="C54" s="218" t="s">
        <v>44</v>
      </c>
      <c r="D54" s="218"/>
      <c r="E54" s="218"/>
      <c r="F54" s="218"/>
      <c r="G54" s="43"/>
      <c r="H54" s="26"/>
      <c r="I54" s="3"/>
    </row>
    <row r="55" spans="3:9" ht="12.75">
      <c r="C55" s="45">
        <f>C50+1</f>
        <v>17</v>
      </c>
      <c r="D55" s="4">
        <v>1</v>
      </c>
      <c r="E55" s="7">
        <v>22</v>
      </c>
      <c r="F55" s="8" t="s">
        <v>45</v>
      </c>
      <c r="G55" s="9" t="s">
        <v>46</v>
      </c>
      <c r="H55" s="10">
        <v>6.605</v>
      </c>
      <c r="I55" s="46" t="s">
        <v>3</v>
      </c>
    </row>
    <row r="56" spans="3:9" ht="13.5" thickBot="1">
      <c r="C56" s="48"/>
      <c r="D56" s="12"/>
      <c r="E56" s="49"/>
      <c r="F56" s="50"/>
      <c r="G56" s="51"/>
      <c r="H56" s="52"/>
      <c r="I56" s="18"/>
    </row>
    <row r="57" spans="3:9" ht="12.75">
      <c r="C57" s="4">
        <f>C55+1</f>
        <v>18</v>
      </c>
      <c r="D57" s="4">
        <v>2</v>
      </c>
      <c r="E57" s="7">
        <v>6</v>
      </c>
      <c r="F57" s="8" t="s">
        <v>47</v>
      </c>
      <c r="G57" s="9" t="s">
        <v>48</v>
      </c>
      <c r="H57" s="10">
        <v>7.184</v>
      </c>
      <c r="I57" s="21">
        <v>2006</v>
      </c>
    </row>
    <row r="58" spans="3:9" ht="13.5" thickBot="1">
      <c r="C58" s="12"/>
      <c r="D58" s="13"/>
      <c r="E58" s="14"/>
      <c r="F58" s="15"/>
      <c r="G58" s="16"/>
      <c r="H58" s="17"/>
      <c r="I58" s="18"/>
    </row>
    <row r="59" spans="3:9" ht="12.75">
      <c r="C59" s="4">
        <f>C57+1</f>
        <v>19</v>
      </c>
      <c r="D59" s="45">
        <v>3</v>
      </c>
      <c r="E59" s="53">
        <v>6</v>
      </c>
      <c r="F59" s="54" t="s">
        <v>49</v>
      </c>
      <c r="G59" s="55" t="s">
        <v>50</v>
      </c>
      <c r="H59" s="56">
        <v>5.27</v>
      </c>
      <c r="I59" s="21">
        <v>2006</v>
      </c>
    </row>
    <row r="60" spans="3:9" ht="13.5" thickBot="1">
      <c r="C60" s="12"/>
      <c r="D60" s="13"/>
      <c r="E60" s="14"/>
      <c r="F60" s="15"/>
      <c r="G60" s="16" t="s">
        <v>51</v>
      </c>
      <c r="H60" s="17"/>
      <c r="I60" s="18"/>
    </row>
    <row r="61" spans="3:9" ht="12.75">
      <c r="C61" s="4">
        <f>C59+1</f>
        <v>20</v>
      </c>
      <c r="D61" s="4">
        <v>4</v>
      </c>
      <c r="E61" s="7">
        <v>20</v>
      </c>
      <c r="F61" s="8" t="s">
        <v>52</v>
      </c>
      <c r="G61" s="9" t="s">
        <v>53</v>
      </c>
      <c r="H61" s="10">
        <v>6.165</v>
      </c>
      <c r="I61" s="21">
        <v>2006</v>
      </c>
    </row>
    <row r="62" spans="3:9" ht="13.5" thickBot="1">
      <c r="C62" s="12"/>
      <c r="D62" s="13"/>
      <c r="E62" s="14"/>
      <c r="F62" s="15"/>
      <c r="G62" s="16"/>
      <c r="H62" s="17"/>
      <c r="I62" s="18"/>
    </row>
    <row r="63" spans="3:9" ht="12.75">
      <c r="C63" s="4">
        <f>C61+1</f>
        <v>21</v>
      </c>
      <c r="D63" s="4">
        <v>5</v>
      </c>
      <c r="E63" s="7">
        <v>20</v>
      </c>
      <c r="F63" s="8" t="s">
        <v>54</v>
      </c>
      <c r="G63" s="9" t="s">
        <v>55</v>
      </c>
      <c r="H63" s="10">
        <v>10.75</v>
      </c>
      <c r="I63" s="21">
        <v>2006</v>
      </c>
    </row>
    <row r="64" spans="3:9" ht="13.5" thickBot="1">
      <c r="C64" s="12"/>
      <c r="D64" s="13"/>
      <c r="E64" s="14"/>
      <c r="F64" s="15"/>
      <c r="G64" s="16"/>
      <c r="H64" s="17"/>
      <c r="I64" s="18"/>
    </row>
    <row r="65" spans="3:9" ht="12.75">
      <c r="C65" s="4">
        <v>22</v>
      </c>
      <c r="D65" s="4">
        <v>6</v>
      </c>
      <c r="E65" s="7">
        <v>55</v>
      </c>
      <c r="F65" s="8" t="s">
        <v>56</v>
      </c>
      <c r="G65" s="9" t="s">
        <v>57</v>
      </c>
      <c r="H65" s="10">
        <v>8.83</v>
      </c>
      <c r="I65" s="21">
        <v>2006</v>
      </c>
    </row>
    <row r="66" spans="3:9" ht="13.5" thickBot="1">
      <c r="C66" s="12"/>
      <c r="D66" s="13"/>
      <c r="E66" s="14"/>
      <c r="F66" s="15"/>
      <c r="G66" s="16"/>
      <c r="H66" s="17"/>
      <c r="I66" s="18"/>
    </row>
    <row r="67" spans="3:9" ht="13.5" customHeight="1" thickBot="1">
      <c r="C67" s="22"/>
      <c r="D67" s="23"/>
      <c r="E67" s="23"/>
      <c r="F67" s="23"/>
      <c r="G67" s="23" t="s">
        <v>18</v>
      </c>
      <c r="H67" s="24">
        <f>SUM(H55:H66)</f>
        <v>44.804</v>
      </c>
      <c r="I67" s="25"/>
    </row>
    <row r="68" spans="3:9" ht="13.5" customHeight="1" thickBot="1" thickTop="1">
      <c r="C68" s="209" t="s">
        <v>58</v>
      </c>
      <c r="D68" s="209"/>
      <c r="E68" s="209"/>
      <c r="F68" s="209"/>
      <c r="G68" s="27"/>
      <c r="H68" s="58"/>
      <c r="I68" s="27"/>
    </row>
    <row r="69" spans="3:9" ht="12.75">
      <c r="C69" s="45">
        <f>C65+1</f>
        <v>23</v>
      </c>
      <c r="D69" s="53">
        <v>1</v>
      </c>
      <c r="E69" s="59">
        <v>44</v>
      </c>
      <c r="F69" s="60" t="s">
        <v>59</v>
      </c>
      <c r="G69" s="61" t="s">
        <v>60</v>
      </c>
      <c r="H69" s="62">
        <v>10.347</v>
      </c>
      <c r="I69" s="63">
        <v>2006</v>
      </c>
    </row>
    <row r="70" spans="3:9" ht="13.5" thickBot="1">
      <c r="C70" s="64"/>
      <c r="D70" s="65"/>
      <c r="E70" s="66"/>
      <c r="F70" s="67" t="s">
        <v>61</v>
      </c>
      <c r="G70" s="68"/>
      <c r="H70" s="69"/>
      <c r="I70" s="20"/>
    </row>
    <row r="71" spans="3:9" ht="12.75">
      <c r="C71" s="45">
        <f>C69+1</f>
        <v>24</v>
      </c>
      <c r="D71" s="7">
        <v>2</v>
      </c>
      <c r="E71" s="7">
        <v>78</v>
      </c>
      <c r="F71" s="6" t="s">
        <v>62</v>
      </c>
      <c r="G71" s="9" t="s">
        <v>63</v>
      </c>
      <c r="H71" s="10">
        <v>8.222</v>
      </c>
      <c r="I71" s="70">
        <v>2006</v>
      </c>
    </row>
    <row r="72" spans="3:9" ht="13.5" thickBot="1">
      <c r="C72" s="64"/>
      <c r="D72" s="65"/>
      <c r="E72" s="14"/>
      <c r="F72" s="15"/>
      <c r="G72" s="51"/>
      <c r="H72" s="17"/>
      <c r="I72" s="20"/>
    </row>
    <row r="73" spans="3:9" ht="12.75">
      <c r="C73" s="45">
        <f>C71+1</f>
        <v>25</v>
      </c>
      <c r="D73" s="7">
        <v>3</v>
      </c>
      <c r="E73" s="7">
        <v>46</v>
      </c>
      <c r="F73" s="6" t="s">
        <v>64</v>
      </c>
      <c r="G73" s="9" t="s">
        <v>65</v>
      </c>
      <c r="H73" s="10">
        <v>3.775</v>
      </c>
      <c r="I73" s="70">
        <v>2006</v>
      </c>
    </row>
    <row r="74" spans="3:9" ht="13.5" thickBot="1">
      <c r="C74" s="64"/>
      <c r="D74" s="65"/>
      <c r="E74" s="14"/>
      <c r="F74" s="15" t="s">
        <v>66</v>
      </c>
      <c r="G74" s="51"/>
      <c r="H74" s="17"/>
      <c r="I74" s="20"/>
    </row>
    <row r="75" spans="3:9" ht="12.75">
      <c r="C75" s="45">
        <f>C73+1</f>
        <v>26</v>
      </c>
      <c r="D75" s="7">
        <v>4</v>
      </c>
      <c r="E75" s="7">
        <v>11</v>
      </c>
      <c r="F75" s="6" t="s">
        <v>67</v>
      </c>
      <c r="G75" s="9" t="s">
        <v>68</v>
      </c>
      <c r="H75" s="10">
        <v>3.685</v>
      </c>
      <c r="I75" s="70">
        <v>2006</v>
      </c>
    </row>
    <row r="76" spans="3:9" ht="13.5" thickBot="1">
      <c r="C76" s="64"/>
      <c r="D76" s="65"/>
      <c r="E76" s="14"/>
      <c r="F76" s="15"/>
      <c r="G76" s="51"/>
      <c r="H76" s="17"/>
      <c r="I76" s="20"/>
    </row>
    <row r="77" spans="3:9" ht="12.75">
      <c r="C77" s="45">
        <f>C75+1</f>
        <v>27</v>
      </c>
      <c r="D77" s="7">
        <v>5</v>
      </c>
      <c r="E77" s="7">
        <v>46</v>
      </c>
      <c r="F77" s="6" t="s">
        <v>69</v>
      </c>
      <c r="G77" s="9" t="s">
        <v>70</v>
      </c>
      <c r="H77" s="10">
        <v>5.65</v>
      </c>
      <c r="I77" s="70">
        <v>2006</v>
      </c>
    </row>
    <row r="78" spans="3:9" ht="13.5" thickBot="1">
      <c r="C78" s="64"/>
      <c r="D78" s="65"/>
      <c r="E78" s="14"/>
      <c r="F78" s="15" t="s">
        <v>71</v>
      </c>
      <c r="G78" s="51"/>
      <c r="H78" s="17"/>
      <c r="I78" s="20"/>
    </row>
    <row r="79" spans="3:9" ht="12.75">
      <c r="C79" s="45">
        <f>C77+1</f>
        <v>28</v>
      </c>
      <c r="D79" s="7">
        <v>6</v>
      </c>
      <c r="E79" s="7">
        <v>69</v>
      </c>
      <c r="F79" s="6" t="s">
        <v>72</v>
      </c>
      <c r="G79" s="9" t="s">
        <v>73</v>
      </c>
      <c r="H79" s="10">
        <v>1.1</v>
      </c>
      <c r="I79" s="70">
        <v>2006</v>
      </c>
    </row>
    <row r="80" spans="3:9" ht="13.5" thickBot="1">
      <c r="C80" s="64"/>
      <c r="D80" s="65"/>
      <c r="E80" s="14"/>
      <c r="F80" s="15"/>
      <c r="G80" s="51"/>
      <c r="H80" s="17"/>
      <c r="I80" s="20"/>
    </row>
    <row r="81" spans="3:9" ht="12.75">
      <c r="C81" s="71">
        <f>C79+1</f>
        <v>29</v>
      </c>
      <c r="D81" s="72">
        <v>7</v>
      </c>
      <c r="E81" s="53">
        <v>40</v>
      </c>
      <c r="F81" s="38" t="s">
        <v>74</v>
      </c>
      <c r="G81" s="39" t="s">
        <v>75</v>
      </c>
      <c r="H81" s="74">
        <v>1.08</v>
      </c>
      <c r="I81" s="76">
        <v>2006</v>
      </c>
    </row>
    <row r="82" spans="3:9" ht="12.75">
      <c r="C82" s="77"/>
      <c r="D82" s="78"/>
      <c r="E82" s="79"/>
      <c r="F82" s="80"/>
      <c r="G82" s="81" t="s">
        <v>76</v>
      </c>
      <c r="H82" s="82">
        <v>0.14</v>
      </c>
      <c r="I82" s="83"/>
    </row>
    <row r="83" spans="3:9" ht="12.75">
      <c r="C83" s="84"/>
      <c r="D83" s="85"/>
      <c r="E83" s="79"/>
      <c r="F83" s="86"/>
      <c r="G83" s="39" t="s">
        <v>77</v>
      </c>
      <c r="H83" s="82">
        <v>0.22</v>
      </c>
      <c r="I83" s="83"/>
    </row>
    <row r="84" spans="3:9" ht="12.75">
      <c r="C84" s="77"/>
      <c r="D84" s="78"/>
      <c r="E84" s="79"/>
      <c r="F84" s="80"/>
      <c r="G84" s="81" t="s">
        <v>78</v>
      </c>
      <c r="H84" s="82">
        <v>0.69</v>
      </c>
      <c r="I84" s="83"/>
    </row>
    <row r="85" spans="3:9" ht="12.75">
      <c r="C85" s="77"/>
      <c r="D85" s="78"/>
      <c r="E85" s="79"/>
      <c r="F85" s="86"/>
      <c r="G85" s="39" t="s">
        <v>79</v>
      </c>
      <c r="H85" s="82">
        <v>0.42</v>
      </c>
      <c r="I85" s="83"/>
    </row>
    <row r="86" spans="3:9" ht="12.75">
      <c r="C86" s="84"/>
      <c r="D86" s="85"/>
      <c r="E86" s="7"/>
      <c r="F86" s="8"/>
      <c r="G86" s="87" t="s">
        <v>80</v>
      </c>
      <c r="H86" s="88">
        <v>0.2</v>
      </c>
      <c r="I86" s="89"/>
    </row>
    <row r="87" spans="3:9" ht="13.5" thickBot="1">
      <c r="C87" s="64"/>
      <c r="D87" s="65"/>
      <c r="E87" s="14"/>
      <c r="F87" s="15"/>
      <c r="G87" s="16" t="s">
        <v>81</v>
      </c>
      <c r="H87" s="90">
        <v>1.15</v>
      </c>
      <c r="I87" s="20"/>
    </row>
    <row r="88" spans="3:9" ht="12.75">
      <c r="C88" s="7">
        <v>30</v>
      </c>
      <c r="D88" s="7">
        <v>8</v>
      </c>
      <c r="E88" s="7">
        <v>46</v>
      </c>
      <c r="F88" s="6" t="s">
        <v>82</v>
      </c>
      <c r="G88" s="9" t="s">
        <v>83</v>
      </c>
      <c r="H88" s="10">
        <v>2.49</v>
      </c>
      <c r="I88" s="70">
        <v>2006</v>
      </c>
    </row>
    <row r="89" spans="3:9" ht="13.5" thickBot="1">
      <c r="C89" s="64"/>
      <c r="D89" s="65"/>
      <c r="E89" s="14"/>
      <c r="F89" s="15"/>
      <c r="G89" s="51"/>
      <c r="H89" s="17"/>
      <c r="I89" s="20"/>
    </row>
    <row r="90" spans="3:9" ht="12.75">
      <c r="C90" s="7">
        <f>C88+1</f>
        <v>31</v>
      </c>
      <c r="D90" s="7">
        <v>9</v>
      </c>
      <c r="E90" s="7">
        <v>46</v>
      </c>
      <c r="F90" s="6" t="s">
        <v>84</v>
      </c>
      <c r="G90" s="9" t="s">
        <v>85</v>
      </c>
      <c r="H90" s="10">
        <v>1</v>
      </c>
      <c r="I90" s="70">
        <v>2006</v>
      </c>
    </row>
    <row r="91" spans="3:9" ht="13.5" thickBot="1">
      <c r="C91" s="64"/>
      <c r="D91" s="65"/>
      <c r="E91" s="14"/>
      <c r="F91" s="15"/>
      <c r="G91" s="51"/>
      <c r="H91" s="17"/>
      <c r="I91" s="20"/>
    </row>
    <row r="92" spans="3:9" ht="12.75">
      <c r="C92" s="7">
        <f>C90+1</f>
        <v>32</v>
      </c>
      <c r="D92" s="7">
        <v>10</v>
      </c>
      <c r="E92" s="7">
        <v>78</v>
      </c>
      <c r="F92" s="6" t="s">
        <v>86</v>
      </c>
      <c r="G92" s="9" t="s">
        <v>87</v>
      </c>
      <c r="H92" s="10">
        <v>0.65</v>
      </c>
      <c r="I92" s="70">
        <v>2006</v>
      </c>
    </row>
    <row r="93" spans="3:9" ht="13.5" thickBot="1">
      <c r="C93" s="64"/>
      <c r="D93" s="65"/>
      <c r="E93" s="14"/>
      <c r="F93" s="15"/>
      <c r="G93" s="16" t="s">
        <v>88</v>
      </c>
      <c r="H93" s="17">
        <v>2.92</v>
      </c>
      <c r="I93" s="20"/>
    </row>
    <row r="94" spans="3:9" ht="12.75">
      <c r="C94" s="7">
        <f>C92+1</f>
        <v>33</v>
      </c>
      <c r="D94" s="7">
        <v>11</v>
      </c>
      <c r="E94" s="7">
        <v>78</v>
      </c>
      <c r="F94" s="6" t="s">
        <v>89</v>
      </c>
      <c r="G94" s="9" t="s">
        <v>90</v>
      </c>
      <c r="H94" s="10">
        <v>1.12</v>
      </c>
      <c r="I94" s="70">
        <v>2006</v>
      </c>
    </row>
    <row r="95" spans="3:9" ht="13.5" thickBot="1">
      <c r="C95" s="64"/>
      <c r="D95" s="65"/>
      <c r="E95" s="14"/>
      <c r="F95" s="15"/>
      <c r="G95" s="51"/>
      <c r="H95" s="17"/>
      <c r="I95" s="20"/>
    </row>
    <row r="96" spans="3:9" ht="12.75">
      <c r="C96" s="7">
        <f>C94+1</f>
        <v>34</v>
      </c>
      <c r="D96" s="7">
        <v>12</v>
      </c>
      <c r="E96" s="7">
        <v>78</v>
      </c>
      <c r="F96" s="6" t="s">
        <v>91</v>
      </c>
      <c r="G96" s="9" t="s">
        <v>92</v>
      </c>
      <c r="H96" s="10">
        <v>3.91</v>
      </c>
      <c r="I96" s="70">
        <v>2006</v>
      </c>
    </row>
    <row r="97" spans="3:9" ht="13.5" thickBot="1">
      <c r="C97" s="64"/>
      <c r="D97" s="65"/>
      <c r="E97" s="14"/>
      <c r="F97" s="15"/>
      <c r="G97" s="51"/>
      <c r="H97" s="17"/>
      <c r="I97" s="20"/>
    </row>
    <row r="98" spans="3:9" ht="12.75">
      <c r="C98" s="7">
        <f>C96+1</f>
        <v>35</v>
      </c>
      <c r="D98" s="7">
        <v>13</v>
      </c>
      <c r="E98" s="7">
        <v>46</v>
      </c>
      <c r="F98" s="6" t="s">
        <v>93</v>
      </c>
      <c r="G98" s="9" t="s">
        <v>94</v>
      </c>
      <c r="H98" s="10">
        <v>4.2</v>
      </c>
      <c r="I98" s="70">
        <v>2006</v>
      </c>
    </row>
    <row r="99" spans="3:9" ht="13.5" thickBot="1">
      <c r="C99" s="64"/>
      <c r="D99" s="65"/>
      <c r="E99" s="14"/>
      <c r="F99" s="15" t="s">
        <v>95</v>
      </c>
      <c r="G99" s="51"/>
      <c r="H99" s="17"/>
      <c r="I99" s="20"/>
    </row>
    <row r="100" spans="3:9" ht="12.75" customHeight="1" thickBot="1">
      <c r="C100" s="22"/>
      <c r="D100" s="23"/>
      <c r="E100" s="23"/>
      <c r="F100" s="23"/>
      <c r="G100" s="23" t="s">
        <v>18</v>
      </c>
      <c r="H100" s="24">
        <f>SUM(H69:H99)</f>
        <v>52.968999999999994</v>
      </c>
      <c r="I100" s="25"/>
    </row>
    <row r="101" spans="3:9" ht="13.5" customHeight="1" thickBot="1" thickTop="1">
      <c r="C101" s="209" t="s">
        <v>96</v>
      </c>
      <c r="D101" s="209"/>
      <c r="E101" s="209"/>
      <c r="F101" s="209"/>
      <c r="G101" s="92"/>
      <c r="H101" s="93"/>
      <c r="I101" s="94"/>
    </row>
    <row r="102" spans="3:9" ht="12" customHeight="1">
      <c r="C102" s="7">
        <v>36</v>
      </c>
      <c r="D102" s="7">
        <v>1</v>
      </c>
      <c r="E102" s="7">
        <v>74</v>
      </c>
      <c r="F102" s="6" t="s">
        <v>97</v>
      </c>
      <c r="G102" s="9" t="s">
        <v>98</v>
      </c>
      <c r="H102" s="10">
        <v>8.469</v>
      </c>
      <c r="I102" s="70" t="s">
        <v>3</v>
      </c>
    </row>
    <row r="103" spans="3:9" ht="13.5" customHeight="1" thickBot="1">
      <c r="C103" s="64"/>
      <c r="D103" s="65"/>
      <c r="E103" s="14"/>
      <c r="F103" s="15" t="s">
        <v>99</v>
      </c>
      <c r="G103" s="51"/>
      <c r="H103" s="17"/>
      <c r="I103" s="20"/>
    </row>
    <row r="104" spans="3:9" ht="12" customHeight="1">
      <c r="C104" s="7">
        <f>C102+1</f>
        <v>37</v>
      </c>
      <c r="D104" s="7">
        <v>2</v>
      </c>
      <c r="E104" s="7">
        <v>9</v>
      </c>
      <c r="F104" s="6" t="s">
        <v>100</v>
      </c>
      <c r="G104" s="9" t="s">
        <v>101</v>
      </c>
      <c r="H104" s="10">
        <v>1.62</v>
      </c>
      <c r="I104" s="70" t="s">
        <v>3</v>
      </c>
    </row>
    <row r="105" spans="3:9" ht="11.25" customHeight="1" thickBot="1">
      <c r="C105" s="64"/>
      <c r="D105" s="65"/>
      <c r="E105" s="14"/>
      <c r="F105" s="15" t="s">
        <v>102</v>
      </c>
      <c r="G105" s="51"/>
      <c r="H105" s="17"/>
      <c r="I105" s="20"/>
    </row>
    <row r="106" spans="3:9" ht="12.75">
      <c r="C106" s="7">
        <f>C104+1</f>
        <v>38</v>
      </c>
      <c r="D106" s="7">
        <v>3</v>
      </c>
      <c r="E106" s="7">
        <v>7</v>
      </c>
      <c r="F106" s="6" t="s">
        <v>103</v>
      </c>
      <c r="G106" s="9" t="s">
        <v>104</v>
      </c>
      <c r="H106" s="10">
        <v>4.449</v>
      </c>
      <c r="I106" s="70">
        <v>2006</v>
      </c>
    </row>
    <row r="107" spans="3:9" ht="13.5" thickBot="1">
      <c r="C107" s="64"/>
      <c r="D107" s="65"/>
      <c r="E107" s="14"/>
      <c r="F107" s="15"/>
      <c r="G107" s="51"/>
      <c r="H107" s="17"/>
      <c r="I107" s="20"/>
    </row>
    <row r="108" spans="3:9" ht="12.75">
      <c r="C108" s="7">
        <f>C106+1</f>
        <v>39</v>
      </c>
      <c r="D108" s="7">
        <v>4</v>
      </c>
      <c r="E108" s="7">
        <v>7</v>
      </c>
      <c r="F108" s="6" t="s">
        <v>105</v>
      </c>
      <c r="G108" s="9" t="s">
        <v>106</v>
      </c>
      <c r="H108" s="10">
        <v>3.2</v>
      </c>
      <c r="I108" s="70">
        <v>2006</v>
      </c>
    </row>
    <row r="109" spans="3:9" ht="13.5" thickBot="1">
      <c r="C109" s="64"/>
      <c r="D109" s="65"/>
      <c r="E109" s="14"/>
      <c r="F109" s="15"/>
      <c r="G109" s="51"/>
      <c r="H109" s="17"/>
      <c r="I109" s="20"/>
    </row>
    <row r="110" spans="3:9" ht="12.75">
      <c r="C110" s="7">
        <f>C108+1</f>
        <v>40</v>
      </c>
      <c r="D110" s="7">
        <v>5</v>
      </c>
      <c r="E110" s="7">
        <v>7</v>
      </c>
      <c r="F110" s="6" t="s">
        <v>107</v>
      </c>
      <c r="G110" s="9" t="s">
        <v>108</v>
      </c>
      <c r="H110" s="10">
        <v>3.67</v>
      </c>
      <c r="I110" s="70">
        <v>2006</v>
      </c>
    </row>
    <row r="111" spans="3:9" ht="13.5" thickBot="1">
      <c r="C111" s="64"/>
      <c r="D111" s="65"/>
      <c r="E111" s="14"/>
      <c r="F111" s="15"/>
      <c r="G111" s="51"/>
      <c r="H111" s="17"/>
      <c r="I111" s="20"/>
    </row>
    <row r="112" spans="3:9" ht="12.75">
      <c r="C112" s="7">
        <f>C110+1</f>
        <v>41</v>
      </c>
      <c r="D112" s="7">
        <v>6</v>
      </c>
      <c r="E112" s="7">
        <v>7</v>
      </c>
      <c r="F112" s="6" t="s">
        <v>109</v>
      </c>
      <c r="G112" s="9" t="s">
        <v>110</v>
      </c>
      <c r="H112" s="10">
        <v>4.868</v>
      </c>
      <c r="I112" s="70">
        <v>2006</v>
      </c>
    </row>
    <row r="113" spans="3:9" ht="13.5" thickBot="1">
      <c r="C113" s="64"/>
      <c r="D113" s="65"/>
      <c r="E113" s="14"/>
      <c r="F113" s="15" t="s">
        <v>111</v>
      </c>
      <c r="G113" s="16" t="s">
        <v>112</v>
      </c>
      <c r="H113" s="17"/>
      <c r="I113" s="20"/>
    </row>
    <row r="114" spans="3:9" ht="12.75" customHeight="1">
      <c r="C114" s="7">
        <f>C112+1</f>
        <v>42</v>
      </c>
      <c r="D114" s="7">
        <v>7</v>
      </c>
      <c r="E114" s="7">
        <v>74</v>
      </c>
      <c r="F114" s="6" t="s">
        <v>113</v>
      </c>
      <c r="G114" s="9" t="s">
        <v>114</v>
      </c>
      <c r="H114" s="10">
        <v>7.166</v>
      </c>
      <c r="I114" s="76">
        <v>2006</v>
      </c>
    </row>
    <row r="115" spans="3:9" ht="12.75" customHeight="1" thickBot="1">
      <c r="C115" s="64"/>
      <c r="D115" s="65"/>
      <c r="E115" s="95">
        <v>9</v>
      </c>
      <c r="F115" s="96" t="s">
        <v>115</v>
      </c>
      <c r="G115" s="16" t="s">
        <v>116</v>
      </c>
      <c r="H115" s="17"/>
      <c r="I115" s="20"/>
    </row>
    <row r="116" spans="3:15" ht="12.75">
      <c r="C116" s="7">
        <f>C114+1</f>
        <v>43</v>
      </c>
      <c r="D116" s="7">
        <v>8</v>
      </c>
      <c r="E116" s="7">
        <v>9</v>
      </c>
      <c r="F116" s="6" t="s">
        <v>117</v>
      </c>
      <c r="G116" s="9" t="s">
        <v>118</v>
      </c>
      <c r="H116" s="10">
        <v>7.803</v>
      </c>
      <c r="I116" s="7">
        <v>2006</v>
      </c>
      <c r="J116" s="47"/>
      <c r="K116" s="47"/>
      <c r="L116" s="47"/>
      <c r="M116" s="47"/>
      <c r="N116" s="97"/>
      <c r="O116" s="98"/>
    </row>
    <row r="117" spans="3:15" ht="13.5" thickBot="1">
      <c r="C117" s="64"/>
      <c r="D117" s="65"/>
      <c r="E117" s="14"/>
      <c r="F117" s="96"/>
      <c r="G117" s="51"/>
      <c r="H117" s="17"/>
      <c r="I117" s="65"/>
      <c r="J117" s="99"/>
      <c r="K117" s="99"/>
      <c r="L117" s="99"/>
      <c r="M117" s="100"/>
      <c r="N117" s="97"/>
      <c r="O117" s="98"/>
    </row>
    <row r="118" spans="3:9" ht="13.5" customHeight="1">
      <c r="C118" s="7">
        <f>C116+1</f>
        <v>44</v>
      </c>
      <c r="D118" s="7">
        <v>9</v>
      </c>
      <c r="E118" s="7">
        <v>74</v>
      </c>
      <c r="F118" s="6" t="s">
        <v>119</v>
      </c>
      <c r="G118" s="9" t="s">
        <v>120</v>
      </c>
      <c r="H118" s="10">
        <v>4.05</v>
      </c>
      <c r="I118" s="7">
        <v>2006</v>
      </c>
    </row>
    <row r="119" spans="3:9" ht="13.5" thickBot="1">
      <c r="C119" s="64"/>
      <c r="D119" s="65"/>
      <c r="E119" s="14"/>
      <c r="F119" s="96" t="s">
        <v>121</v>
      </c>
      <c r="G119" s="51"/>
      <c r="H119" s="17"/>
      <c r="I119" s="65"/>
    </row>
    <row r="120" spans="3:9" ht="12.75">
      <c r="C120" s="7">
        <f>C118+1</f>
        <v>45</v>
      </c>
      <c r="D120" s="7">
        <v>10</v>
      </c>
      <c r="E120" s="7">
        <v>42</v>
      </c>
      <c r="F120" s="6" t="s">
        <v>122</v>
      </c>
      <c r="G120" s="9" t="s">
        <v>123</v>
      </c>
      <c r="H120" s="10">
        <v>6.965</v>
      </c>
      <c r="I120" s="7">
        <v>2006</v>
      </c>
    </row>
    <row r="121" spans="3:9" ht="13.5" thickBot="1">
      <c r="C121" s="64"/>
      <c r="D121" s="65"/>
      <c r="E121" s="14"/>
      <c r="F121" s="96" t="s">
        <v>124</v>
      </c>
      <c r="G121" s="51"/>
      <c r="H121" s="17"/>
      <c r="I121" s="65"/>
    </row>
    <row r="122" spans="3:9" ht="12.75">
      <c r="C122" s="7">
        <f>C120+1</f>
        <v>46</v>
      </c>
      <c r="D122" s="7">
        <v>11</v>
      </c>
      <c r="E122" s="7">
        <v>74</v>
      </c>
      <c r="F122" s="6" t="s">
        <v>125</v>
      </c>
      <c r="G122" s="9" t="s">
        <v>126</v>
      </c>
      <c r="H122" s="10">
        <v>6.92</v>
      </c>
      <c r="I122" s="7">
        <v>2006</v>
      </c>
    </row>
    <row r="123" spans="3:9" ht="13.5" thickBot="1">
      <c r="C123" s="64"/>
      <c r="D123" s="65"/>
      <c r="E123" s="14"/>
      <c r="F123" s="96"/>
      <c r="G123" s="51"/>
      <c r="H123" s="17"/>
      <c r="I123" s="65"/>
    </row>
    <row r="124" spans="3:9" ht="13.5" thickBot="1">
      <c r="C124" s="22"/>
      <c r="D124" s="23"/>
      <c r="E124" s="23"/>
      <c r="F124" s="23"/>
      <c r="G124" s="23" t="s">
        <v>18</v>
      </c>
      <c r="H124" s="24">
        <f>SUM(H102:H123)</f>
        <v>59.18000000000001</v>
      </c>
      <c r="I124" s="25"/>
    </row>
    <row r="125" spans="3:9" ht="15" customHeight="1" thickBot="1" thickTop="1">
      <c r="C125" s="209" t="s">
        <v>127</v>
      </c>
      <c r="D125" s="209"/>
      <c r="E125" s="209"/>
      <c r="F125" s="209"/>
      <c r="G125" s="27"/>
      <c r="H125" s="58"/>
      <c r="I125" s="27"/>
    </row>
    <row r="126" spans="3:9" ht="12.75">
      <c r="C126" s="7">
        <v>47</v>
      </c>
      <c r="D126" s="7">
        <v>1</v>
      </c>
      <c r="E126" s="7">
        <v>94</v>
      </c>
      <c r="F126" s="6" t="s">
        <v>128</v>
      </c>
      <c r="G126" s="9" t="s">
        <v>129</v>
      </c>
      <c r="H126" s="10">
        <v>4.4</v>
      </c>
      <c r="I126" s="7">
        <v>2006</v>
      </c>
    </row>
    <row r="127" spans="3:9" ht="13.5" thickBot="1">
      <c r="C127" s="64"/>
      <c r="D127" s="65"/>
      <c r="E127" s="14"/>
      <c r="F127" s="96"/>
      <c r="G127" s="51"/>
      <c r="H127" s="17"/>
      <c r="I127" s="65"/>
    </row>
    <row r="128" spans="3:9" ht="12.75">
      <c r="C128" s="7">
        <f>C126+1</f>
        <v>48</v>
      </c>
      <c r="D128" s="7">
        <v>2</v>
      </c>
      <c r="E128" s="7">
        <v>7</v>
      </c>
      <c r="F128" s="6" t="s">
        <v>130</v>
      </c>
      <c r="G128" s="9" t="s">
        <v>131</v>
      </c>
      <c r="H128" s="10">
        <v>10.097</v>
      </c>
      <c r="I128" s="7">
        <v>2006</v>
      </c>
    </row>
    <row r="129" spans="3:9" ht="13.5" thickBot="1">
      <c r="C129" s="64"/>
      <c r="D129" s="65"/>
      <c r="E129" s="14"/>
      <c r="F129" s="96"/>
      <c r="G129" s="51"/>
      <c r="H129" s="17"/>
      <c r="I129" s="65"/>
    </row>
    <row r="130" spans="3:9" ht="12.75">
      <c r="C130" s="7">
        <f>C128+1</f>
        <v>49</v>
      </c>
      <c r="D130" s="7">
        <v>3</v>
      </c>
      <c r="E130" s="7">
        <v>79</v>
      </c>
      <c r="F130" s="6" t="s">
        <v>132</v>
      </c>
      <c r="G130" s="9" t="s">
        <v>133</v>
      </c>
      <c r="H130" s="10">
        <v>9.28</v>
      </c>
      <c r="I130" s="7">
        <v>2006</v>
      </c>
    </row>
    <row r="131" spans="3:9" ht="13.5" thickBot="1">
      <c r="C131" s="64"/>
      <c r="D131" s="65"/>
      <c r="E131" s="14"/>
      <c r="F131" s="96"/>
      <c r="G131" s="51"/>
      <c r="H131" s="17"/>
      <c r="I131" s="65"/>
    </row>
    <row r="132" spans="3:9" ht="12.75">
      <c r="C132" s="7">
        <f>C130+1</f>
        <v>50</v>
      </c>
      <c r="D132" s="7">
        <v>4</v>
      </c>
      <c r="E132" s="7">
        <v>47</v>
      </c>
      <c r="F132" s="6" t="s">
        <v>134</v>
      </c>
      <c r="G132" s="9" t="s">
        <v>135</v>
      </c>
      <c r="H132" s="10">
        <v>9.6</v>
      </c>
      <c r="I132" s="7">
        <v>2006</v>
      </c>
    </row>
    <row r="133" spans="3:9" ht="13.5" thickBot="1">
      <c r="C133" s="64"/>
      <c r="D133" s="65"/>
      <c r="E133" s="14"/>
      <c r="F133" s="96"/>
      <c r="G133" s="51"/>
      <c r="H133" s="17"/>
      <c r="I133" s="65"/>
    </row>
    <row r="134" spans="3:9" ht="12.75">
      <c r="C134" s="7">
        <f>C132+1</f>
        <v>51</v>
      </c>
      <c r="D134" s="7">
        <v>5</v>
      </c>
      <c r="E134" s="7">
        <v>28</v>
      </c>
      <c r="F134" s="6" t="s">
        <v>136</v>
      </c>
      <c r="G134" s="9" t="s">
        <v>137</v>
      </c>
      <c r="H134" s="10">
        <v>6.3</v>
      </c>
      <c r="I134" s="7">
        <v>2006</v>
      </c>
    </row>
    <row r="135" spans="3:9" ht="13.5" thickBot="1">
      <c r="C135" s="64"/>
      <c r="D135" s="65"/>
      <c r="E135" s="14"/>
      <c r="F135" s="96" t="s">
        <v>138</v>
      </c>
      <c r="G135" s="51"/>
      <c r="H135" s="17"/>
      <c r="I135" s="65"/>
    </row>
    <row r="136" spans="3:9" ht="12.75">
      <c r="C136" s="7">
        <f>C134+1</f>
        <v>52</v>
      </c>
      <c r="D136" s="7">
        <v>6</v>
      </c>
      <c r="E136" s="7">
        <v>49</v>
      </c>
      <c r="F136" s="6" t="s">
        <v>139</v>
      </c>
      <c r="G136" s="9" t="s">
        <v>140</v>
      </c>
      <c r="H136" s="10">
        <v>2.69</v>
      </c>
      <c r="I136" s="7">
        <v>2006</v>
      </c>
    </row>
    <row r="137" spans="3:9" ht="13.5" thickBot="1">
      <c r="C137" s="64"/>
      <c r="D137" s="65"/>
      <c r="E137" s="14"/>
      <c r="F137" s="96"/>
      <c r="G137" s="51"/>
      <c r="H137" s="17"/>
      <c r="I137" s="65"/>
    </row>
    <row r="138" spans="3:9" ht="12.75">
      <c r="C138" s="7">
        <f>C136+1</f>
        <v>53</v>
      </c>
      <c r="D138" s="7">
        <v>7</v>
      </c>
      <c r="E138" s="7">
        <v>4</v>
      </c>
      <c r="F138" s="6" t="s">
        <v>141</v>
      </c>
      <c r="G138" s="9" t="s">
        <v>142</v>
      </c>
      <c r="H138" s="10">
        <v>3.144</v>
      </c>
      <c r="I138" s="7">
        <v>2006</v>
      </c>
    </row>
    <row r="139" spans="3:9" ht="13.5" thickBot="1">
      <c r="C139" s="64"/>
      <c r="D139" s="65"/>
      <c r="E139" s="14"/>
      <c r="F139" s="96" t="s">
        <v>143</v>
      </c>
      <c r="G139" s="51"/>
      <c r="H139" s="17"/>
      <c r="I139" s="65"/>
    </row>
    <row r="140" spans="3:9" ht="12.75">
      <c r="C140" s="7">
        <f>C138+1</f>
        <v>54</v>
      </c>
      <c r="D140" s="7">
        <v>8</v>
      </c>
      <c r="E140" s="7">
        <v>44</v>
      </c>
      <c r="F140" s="6" t="s">
        <v>144</v>
      </c>
      <c r="G140" s="9" t="s">
        <v>145</v>
      </c>
      <c r="H140" s="10">
        <v>0.95</v>
      </c>
      <c r="I140" s="7">
        <v>2006</v>
      </c>
    </row>
    <row r="141" spans="3:9" ht="13.5" thickBot="1">
      <c r="C141" s="64"/>
      <c r="D141" s="65"/>
      <c r="E141" s="14"/>
      <c r="F141" s="96"/>
      <c r="G141" s="51"/>
      <c r="H141" s="17"/>
      <c r="I141" s="65"/>
    </row>
    <row r="142" spans="3:9" ht="12.75">
      <c r="C142" s="7">
        <f>C140+1</f>
        <v>55</v>
      </c>
      <c r="D142" s="7">
        <v>9</v>
      </c>
      <c r="E142" s="7">
        <v>28</v>
      </c>
      <c r="F142" s="6" t="s">
        <v>146</v>
      </c>
      <c r="G142" s="9" t="s">
        <v>147</v>
      </c>
      <c r="H142" s="10">
        <v>1.1</v>
      </c>
      <c r="I142" s="7">
        <v>2006</v>
      </c>
    </row>
    <row r="143" spans="3:9" ht="13.5" thickBot="1">
      <c r="C143" s="64"/>
      <c r="D143" s="65"/>
      <c r="E143" s="14"/>
      <c r="F143" s="96"/>
      <c r="G143" s="51"/>
      <c r="H143" s="17"/>
      <c r="I143" s="65"/>
    </row>
    <row r="144" spans="3:9" ht="15.75" customHeight="1">
      <c r="C144" s="101">
        <f>C142+1</f>
        <v>56</v>
      </c>
      <c r="D144" s="101">
        <v>10</v>
      </c>
      <c r="E144" s="101">
        <v>73</v>
      </c>
      <c r="F144" s="102" t="s">
        <v>148</v>
      </c>
      <c r="G144" s="103" t="s">
        <v>149</v>
      </c>
      <c r="H144" s="8">
        <v>2.3</v>
      </c>
      <c r="I144" s="101">
        <v>2006</v>
      </c>
    </row>
    <row r="145" spans="3:9" ht="13.5" thickBot="1">
      <c r="C145" s="64"/>
      <c r="D145" s="65"/>
      <c r="E145" s="14"/>
      <c r="F145" s="96"/>
      <c r="G145" s="51"/>
      <c r="H145" s="17"/>
      <c r="I145" s="65"/>
    </row>
    <row r="146" spans="3:9" ht="12.75">
      <c r="C146" s="101">
        <f>C144+1</f>
        <v>57</v>
      </c>
      <c r="D146" s="101">
        <v>11</v>
      </c>
      <c r="E146" s="101">
        <v>28</v>
      </c>
      <c r="F146" s="102" t="s">
        <v>150</v>
      </c>
      <c r="G146" s="103" t="s">
        <v>151</v>
      </c>
      <c r="H146" s="8">
        <v>1.9</v>
      </c>
      <c r="I146" s="101">
        <v>2006</v>
      </c>
    </row>
    <row r="147" spans="3:9" ht="13.5" thickBot="1">
      <c r="C147" s="64"/>
      <c r="D147" s="65"/>
      <c r="E147" s="14"/>
      <c r="F147" s="96" t="s">
        <v>152</v>
      </c>
      <c r="G147" s="51"/>
      <c r="H147" s="17"/>
      <c r="I147" s="65"/>
    </row>
    <row r="148" spans="3:9" ht="14.25" customHeight="1" thickBot="1">
      <c r="C148" s="22"/>
      <c r="D148" s="23"/>
      <c r="E148" s="23"/>
      <c r="F148" s="23"/>
      <c r="G148" s="23" t="s">
        <v>18</v>
      </c>
      <c r="H148" s="24">
        <v>55.461</v>
      </c>
      <c r="I148" s="25"/>
    </row>
    <row r="149" spans="3:9" ht="14.25" customHeight="1" thickBot="1" thickTop="1">
      <c r="C149" s="209" t="s">
        <v>153</v>
      </c>
      <c r="D149" s="209"/>
      <c r="E149" s="209"/>
      <c r="F149" s="209"/>
      <c r="G149" s="27"/>
      <c r="H149" s="104"/>
      <c r="I149" s="27"/>
    </row>
    <row r="150" spans="3:9" ht="14.25" customHeight="1">
      <c r="C150" s="53">
        <v>58</v>
      </c>
      <c r="D150" s="53">
        <v>1</v>
      </c>
      <c r="E150" s="53">
        <v>12</v>
      </c>
      <c r="F150" s="38" t="s">
        <v>154</v>
      </c>
      <c r="G150" s="55" t="s">
        <v>155</v>
      </c>
      <c r="H150" s="56">
        <v>4.451</v>
      </c>
      <c r="I150" s="63">
        <v>2006</v>
      </c>
    </row>
    <row r="151" spans="3:9" ht="12.75">
      <c r="C151" s="77"/>
      <c r="D151" s="78"/>
      <c r="E151" s="79"/>
      <c r="F151" s="80"/>
      <c r="G151" s="105"/>
      <c r="H151" s="74"/>
      <c r="I151" s="83"/>
    </row>
    <row r="152" spans="3:9" ht="13.5" thickBot="1">
      <c r="C152" s="106"/>
      <c r="D152" s="107"/>
      <c r="E152" s="108"/>
      <c r="F152" s="109"/>
      <c r="G152" s="110"/>
      <c r="H152" s="111"/>
      <c r="I152" s="112"/>
    </row>
    <row r="153" spans="3:9" ht="12.75">
      <c r="C153" s="7">
        <v>59</v>
      </c>
      <c r="D153" s="7">
        <v>2</v>
      </c>
      <c r="E153" s="7">
        <v>63</v>
      </c>
      <c r="F153" s="6" t="s">
        <v>156</v>
      </c>
      <c r="G153" s="9" t="s">
        <v>157</v>
      </c>
      <c r="H153" s="10">
        <v>0.958</v>
      </c>
      <c r="I153" s="7">
        <v>2006</v>
      </c>
    </row>
    <row r="154" spans="3:9" ht="13.5" thickBot="1">
      <c r="C154" s="64"/>
      <c r="D154" s="65"/>
      <c r="E154" s="14"/>
      <c r="F154" s="96"/>
      <c r="G154" s="51"/>
      <c r="H154" s="17"/>
      <c r="I154" s="65"/>
    </row>
    <row r="155" spans="3:9" ht="12.75">
      <c r="C155" s="7">
        <f>C153+1</f>
        <v>60</v>
      </c>
      <c r="D155" s="7">
        <v>3</v>
      </c>
      <c r="E155" s="7">
        <v>74</v>
      </c>
      <c r="F155" s="6" t="s">
        <v>158</v>
      </c>
      <c r="G155" s="9" t="s">
        <v>159</v>
      </c>
      <c r="H155" s="10">
        <v>3.104</v>
      </c>
      <c r="I155" s="7">
        <v>2006</v>
      </c>
    </row>
    <row r="156" spans="3:9" ht="13.5" thickBot="1">
      <c r="C156" s="64"/>
      <c r="D156" s="65"/>
      <c r="E156" s="14"/>
      <c r="F156" s="96"/>
      <c r="G156" s="51"/>
      <c r="H156" s="17"/>
      <c r="I156" s="65"/>
    </row>
    <row r="157" spans="3:9" ht="12.75">
      <c r="C157" s="7">
        <f>C155+1</f>
        <v>61</v>
      </c>
      <c r="D157" s="7">
        <v>4</v>
      </c>
      <c r="E157" s="7">
        <v>74</v>
      </c>
      <c r="F157" s="6" t="s">
        <v>160</v>
      </c>
      <c r="G157" s="9" t="s">
        <v>161</v>
      </c>
      <c r="H157" s="10">
        <v>1.048</v>
      </c>
      <c r="I157" s="7">
        <v>2006</v>
      </c>
    </row>
    <row r="158" spans="3:9" ht="13.5" thickBot="1">
      <c r="C158" s="64"/>
      <c r="D158" s="65"/>
      <c r="E158" s="14"/>
      <c r="F158" s="96" t="s">
        <v>162</v>
      </c>
      <c r="G158" s="51"/>
      <c r="H158" s="17"/>
      <c r="I158" s="65"/>
    </row>
    <row r="159" spans="3:9" ht="12.75">
      <c r="C159" s="7">
        <f>C157+1</f>
        <v>62</v>
      </c>
      <c r="D159" s="7">
        <v>5</v>
      </c>
      <c r="E159" s="7">
        <v>17</v>
      </c>
      <c r="F159" s="6" t="s">
        <v>163</v>
      </c>
      <c r="G159" s="9" t="s">
        <v>164</v>
      </c>
      <c r="H159" s="10">
        <v>3.79</v>
      </c>
      <c r="I159" s="7">
        <v>2006</v>
      </c>
    </row>
    <row r="160" spans="3:9" ht="13.5" thickBot="1">
      <c r="C160" s="64"/>
      <c r="D160" s="65"/>
      <c r="E160" s="14"/>
      <c r="F160" s="96" t="s">
        <v>165</v>
      </c>
      <c r="G160" s="51"/>
      <c r="H160" s="17"/>
      <c r="I160" s="65"/>
    </row>
    <row r="161" spans="3:9" ht="12.75">
      <c r="C161" s="7">
        <f>C159+1</f>
        <v>63</v>
      </c>
      <c r="D161" s="7">
        <v>6</v>
      </c>
      <c r="E161" s="7">
        <v>17</v>
      </c>
      <c r="F161" s="6" t="s">
        <v>166</v>
      </c>
      <c r="G161" s="9" t="s">
        <v>167</v>
      </c>
      <c r="H161" s="10">
        <v>6.045</v>
      </c>
      <c r="I161" s="7">
        <v>2006</v>
      </c>
    </row>
    <row r="162" spans="3:9" ht="12.75">
      <c r="C162" s="77"/>
      <c r="D162" s="78"/>
      <c r="E162" s="79"/>
      <c r="F162" s="80"/>
      <c r="G162" s="105"/>
      <c r="H162" s="74"/>
      <c r="I162" s="78"/>
    </row>
    <row r="163" spans="3:9" ht="13.5" thickBot="1">
      <c r="C163" s="106"/>
      <c r="D163" s="107"/>
      <c r="E163" s="108"/>
      <c r="F163" s="109"/>
      <c r="G163" s="110"/>
      <c r="H163" s="111"/>
      <c r="I163" s="107"/>
    </row>
    <row r="164" spans="3:9" ht="12.75">
      <c r="C164" s="7">
        <f>C161+1</f>
        <v>64</v>
      </c>
      <c r="D164" s="7">
        <v>7</v>
      </c>
      <c r="E164" s="7">
        <v>74</v>
      </c>
      <c r="F164" s="6" t="s">
        <v>168</v>
      </c>
      <c r="G164" s="9" t="s">
        <v>169</v>
      </c>
      <c r="H164" s="10">
        <v>4.118</v>
      </c>
      <c r="I164" s="7">
        <v>2006</v>
      </c>
    </row>
    <row r="165" spans="3:9" ht="13.5" thickBot="1">
      <c r="C165" s="64"/>
      <c r="D165" s="65"/>
      <c r="E165" s="14"/>
      <c r="F165" s="96"/>
      <c r="G165" s="51"/>
      <c r="H165" s="17"/>
      <c r="I165" s="65"/>
    </row>
    <row r="166" spans="3:9" ht="12.75">
      <c r="C166" s="7">
        <v>65</v>
      </c>
      <c r="D166" s="7">
        <v>8</v>
      </c>
      <c r="E166" s="7">
        <v>19</v>
      </c>
      <c r="F166" s="6" t="s">
        <v>170</v>
      </c>
      <c r="G166" s="9" t="s">
        <v>171</v>
      </c>
      <c r="H166" s="10">
        <v>2.588</v>
      </c>
      <c r="I166" s="7">
        <v>2006</v>
      </c>
    </row>
    <row r="167" spans="3:9" ht="13.5" thickBot="1">
      <c r="C167" s="64"/>
      <c r="D167" s="65"/>
      <c r="E167" s="14"/>
      <c r="F167" s="96"/>
      <c r="G167" s="51"/>
      <c r="H167" s="17"/>
      <c r="I167" s="65"/>
    </row>
    <row r="168" spans="3:9" ht="12.75">
      <c r="C168" s="7">
        <v>66</v>
      </c>
      <c r="D168" s="7">
        <v>9</v>
      </c>
      <c r="E168" s="7">
        <v>74</v>
      </c>
      <c r="F168" s="6" t="s">
        <v>172</v>
      </c>
      <c r="G168" s="9" t="s">
        <v>173</v>
      </c>
      <c r="H168" s="10">
        <v>2.9</v>
      </c>
      <c r="I168" s="7">
        <v>2006</v>
      </c>
    </row>
    <row r="169" spans="3:9" ht="13.5" thickBot="1">
      <c r="C169" s="64"/>
      <c r="D169" s="113"/>
      <c r="E169" s="14"/>
      <c r="F169" s="96"/>
      <c r="G169" s="51"/>
      <c r="H169" s="17"/>
      <c r="I169" s="65"/>
    </row>
    <row r="170" spans="3:9" ht="13.5" customHeight="1" thickBot="1">
      <c r="C170" s="22"/>
      <c r="D170" s="23"/>
      <c r="E170" s="23"/>
      <c r="F170" s="23"/>
      <c r="G170" s="23" t="s">
        <v>18</v>
      </c>
      <c r="H170" s="24">
        <f>SUM(H150:H169)</f>
        <v>29.002000000000002</v>
      </c>
      <c r="I170" s="25"/>
    </row>
    <row r="171" spans="3:9" ht="13.5" customHeight="1" thickBot="1" thickTop="1">
      <c r="C171" s="209" t="s">
        <v>174</v>
      </c>
      <c r="D171" s="209"/>
      <c r="E171" s="209"/>
      <c r="F171" s="209"/>
      <c r="G171" s="27"/>
      <c r="H171" s="58"/>
      <c r="I171" s="27"/>
    </row>
    <row r="172" spans="3:9" ht="12.75">
      <c r="C172" s="7">
        <v>67</v>
      </c>
      <c r="D172" s="5">
        <v>1</v>
      </c>
      <c r="E172" s="7">
        <v>12</v>
      </c>
      <c r="F172" s="114" t="s">
        <v>175</v>
      </c>
      <c r="G172" s="9" t="s">
        <v>176</v>
      </c>
      <c r="H172" s="10">
        <v>4.4</v>
      </c>
      <c r="I172" s="70" t="s">
        <v>3</v>
      </c>
    </row>
    <row r="173" spans="3:9" ht="12.75">
      <c r="C173" s="115"/>
      <c r="D173" s="115"/>
      <c r="E173" s="79"/>
      <c r="F173" s="73"/>
      <c r="G173" s="39" t="s">
        <v>177</v>
      </c>
      <c r="H173" s="74"/>
      <c r="I173" s="83"/>
    </row>
    <row r="174" spans="3:9" ht="13.5" thickBot="1">
      <c r="C174" s="117"/>
      <c r="D174" s="117"/>
      <c r="E174" s="14"/>
      <c r="F174" s="118"/>
      <c r="G174" s="16" t="s">
        <v>178</v>
      </c>
      <c r="H174" s="17"/>
      <c r="I174" s="20"/>
    </row>
    <row r="175" spans="3:9" ht="12.75">
      <c r="C175" s="7">
        <v>68</v>
      </c>
      <c r="D175" s="7">
        <v>2</v>
      </c>
      <c r="E175" s="7">
        <v>12</v>
      </c>
      <c r="F175" s="6" t="s">
        <v>175</v>
      </c>
      <c r="G175" s="9" t="s">
        <v>179</v>
      </c>
      <c r="H175" s="10">
        <v>1.1</v>
      </c>
      <c r="I175" s="7">
        <v>2006</v>
      </c>
    </row>
    <row r="176" spans="3:9" ht="13.5" thickBot="1">
      <c r="C176" s="64"/>
      <c r="D176" s="65"/>
      <c r="E176" s="14"/>
      <c r="F176" s="96"/>
      <c r="G176" s="51"/>
      <c r="H176" s="17"/>
      <c r="I176" s="65"/>
    </row>
    <row r="177" spans="3:9" ht="12.75">
      <c r="C177" s="7">
        <f>C175+1</f>
        <v>69</v>
      </c>
      <c r="D177" s="7">
        <v>3</v>
      </c>
      <c r="E177" s="7">
        <v>14</v>
      </c>
      <c r="F177" s="6" t="s">
        <v>180</v>
      </c>
      <c r="G177" s="9" t="s">
        <v>181</v>
      </c>
      <c r="H177" s="10">
        <v>1.1</v>
      </c>
      <c r="I177" s="7" t="s">
        <v>3</v>
      </c>
    </row>
    <row r="178" spans="3:9" ht="13.5" thickBot="1">
      <c r="C178" s="64"/>
      <c r="D178" s="65"/>
      <c r="E178" s="14"/>
      <c r="F178" s="96" t="s">
        <v>182</v>
      </c>
      <c r="G178" s="51"/>
      <c r="H178" s="17"/>
      <c r="I178" s="65"/>
    </row>
    <row r="179" spans="3:9" ht="12.75">
      <c r="C179" s="7">
        <f>C177+1</f>
        <v>70</v>
      </c>
      <c r="D179" s="7">
        <v>4</v>
      </c>
      <c r="E179" s="7">
        <v>70</v>
      </c>
      <c r="F179" s="6" t="s">
        <v>183</v>
      </c>
      <c r="G179" s="9" t="s">
        <v>184</v>
      </c>
      <c r="H179" s="10">
        <v>1.5</v>
      </c>
      <c r="I179" s="7" t="s">
        <v>3</v>
      </c>
    </row>
    <row r="180" spans="3:9" ht="13.5" thickBot="1">
      <c r="C180" s="64"/>
      <c r="D180" s="65"/>
      <c r="E180" s="14"/>
      <c r="F180" s="96"/>
      <c r="G180" s="51"/>
      <c r="H180" s="17"/>
      <c r="I180" s="65"/>
    </row>
    <row r="181" spans="3:9" ht="12.75">
      <c r="C181" s="7">
        <f>C179+1</f>
        <v>71</v>
      </c>
      <c r="D181" s="7">
        <v>5</v>
      </c>
      <c r="E181" s="7">
        <v>70</v>
      </c>
      <c r="F181" s="6" t="s">
        <v>183</v>
      </c>
      <c r="G181" s="9" t="s">
        <v>185</v>
      </c>
      <c r="H181" s="10">
        <v>5.1</v>
      </c>
      <c r="I181" s="7">
        <v>2006</v>
      </c>
    </row>
    <row r="182" spans="3:9" ht="13.5" thickBot="1">
      <c r="C182" s="64"/>
      <c r="D182" s="65"/>
      <c r="E182" s="14"/>
      <c r="F182" s="96"/>
      <c r="G182" s="51"/>
      <c r="H182" s="17"/>
      <c r="I182" s="65"/>
    </row>
    <row r="183" spans="3:9" ht="12.75">
      <c r="C183" s="7">
        <f>C181+1</f>
        <v>72</v>
      </c>
      <c r="D183" s="7">
        <v>6</v>
      </c>
      <c r="E183" s="7">
        <v>45</v>
      </c>
      <c r="F183" s="6" t="s">
        <v>186</v>
      </c>
      <c r="G183" s="9" t="s">
        <v>187</v>
      </c>
      <c r="H183" s="10">
        <v>5.7</v>
      </c>
      <c r="I183" s="7">
        <v>2006</v>
      </c>
    </row>
    <row r="184" spans="3:9" ht="13.5" thickBot="1">
      <c r="C184" s="64"/>
      <c r="D184" s="65"/>
      <c r="E184" s="14"/>
      <c r="F184" s="96" t="s">
        <v>188</v>
      </c>
      <c r="G184" s="51"/>
      <c r="H184" s="17"/>
      <c r="I184" s="65"/>
    </row>
    <row r="185" spans="3:9" ht="12.75">
      <c r="C185" s="7">
        <f>C183+1</f>
        <v>73</v>
      </c>
      <c r="D185" s="7">
        <v>7</v>
      </c>
      <c r="E185" s="7">
        <v>42</v>
      </c>
      <c r="F185" s="6" t="s">
        <v>189</v>
      </c>
      <c r="G185" s="9" t="s">
        <v>190</v>
      </c>
      <c r="H185" s="10">
        <v>5.7</v>
      </c>
      <c r="I185" s="7">
        <v>2006</v>
      </c>
    </row>
    <row r="186" spans="3:9" ht="13.5" thickBot="1">
      <c r="C186" s="64"/>
      <c r="D186" s="65"/>
      <c r="E186" s="14"/>
      <c r="F186" s="96" t="s">
        <v>191</v>
      </c>
      <c r="G186" s="51"/>
      <c r="H186" s="17"/>
      <c r="I186" s="65"/>
    </row>
    <row r="187" spans="3:9" ht="12.75">
      <c r="C187" s="7">
        <f>C185+1</f>
        <v>74</v>
      </c>
      <c r="D187" s="7">
        <v>8</v>
      </c>
      <c r="E187" s="7">
        <v>71</v>
      </c>
      <c r="F187" s="6" t="s">
        <v>192</v>
      </c>
      <c r="G187" s="9" t="s">
        <v>193</v>
      </c>
      <c r="H187" s="10">
        <v>9.3</v>
      </c>
      <c r="I187" s="7">
        <v>2006</v>
      </c>
    </row>
    <row r="188" spans="3:9" ht="13.5" thickBot="1">
      <c r="C188" s="64"/>
      <c r="D188" s="65"/>
      <c r="E188" s="14"/>
      <c r="F188" s="96" t="s">
        <v>194</v>
      </c>
      <c r="G188" s="51"/>
      <c r="H188" s="17"/>
      <c r="I188" s="65"/>
    </row>
    <row r="189" spans="3:9" ht="12.75">
      <c r="C189" s="7">
        <f>C187+1</f>
        <v>75</v>
      </c>
      <c r="D189" s="7">
        <v>9</v>
      </c>
      <c r="E189" s="7">
        <v>14</v>
      </c>
      <c r="F189" s="6" t="s">
        <v>195</v>
      </c>
      <c r="G189" s="9" t="s">
        <v>196</v>
      </c>
      <c r="H189" s="10">
        <v>6.4</v>
      </c>
      <c r="I189" s="7" t="s">
        <v>197</v>
      </c>
    </row>
    <row r="190" spans="3:9" ht="13.5" thickBot="1">
      <c r="C190" s="64"/>
      <c r="D190" s="65"/>
      <c r="E190" s="14"/>
      <c r="F190" s="96"/>
      <c r="G190" s="51"/>
      <c r="H190" s="17"/>
      <c r="I190" s="65"/>
    </row>
    <row r="191" spans="3:9" ht="12.75">
      <c r="C191" s="7">
        <f>C189+1</f>
        <v>76</v>
      </c>
      <c r="D191" s="7">
        <v>10</v>
      </c>
      <c r="E191" s="7">
        <v>8</v>
      </c>
      <c r="F191" s="6" t="s">
        <v>198</v>
      </c>
      <c r="G191" s="9" t="s">
        <v>199</v>
      </c>
      <c r="H191" s="10">
        <v>11</v>
      </c>
      <c r="I191" s="7">
        <v>2006</v>
      </c>
    </row>
    <row r="192" spans="3:9" ht="13.5" thickBot="1">
      <c r="C192" s="64"/>
      <c r="D192" s="65"/>
      <c r="E192" s="14"/>
      <c r="F192" s="96" t="s">
        <v>200</v>
      </c>
      <c r="G192" s="51"/>
      <c r="H192" s="17"/>
      <c r="I192" s="65"/>
    </row>
    <row r="193" spans="3:9" ht="12.75">
      <c r="C193" s="7">
        <v>77</v>
      </c>
      <c r="D193" s="7">
        <v>11</v>
      </c>
      <c r="E193" s="7">
        <v>8</v>
      </c>
      <c r="F193" s="6" t="s">
        <v>201</v>
      </c>
      <c r="G193" s="9" t="s">
        <v>202</v>
      </c>
      <c r="H193" s="10">
        <v>9</v>
      </c>
      <c r="I193" s="7">
        <v>2006</v>
      </c>
    </row>
    <row r="194" spans="3:9" ht="12.75">
      <c r="C194" s="77"/>
      <c r="D194" s="78"/>
      <c r="E194" s="79"/>
      <c r="F194" s="80" t="s">
        <v>203</v>
      </c>
      <c r="G194" s="39" t="s">
        <v>204</v>
      </c>
      <c r="H194" s="74"/>
      <c r="I194" s="78"/>
    </row>
    <row r="195" spans="3:9" ht="13.5" thickBot="1">
      <c r="C195" s="117"/>
      <c r="D195" s="117"/>
      <c r="E195" s="14"/>
      <c r="F195" s="96" t="s">
        <v>205</v>
      </c>
      <c r="G195" s="16" t="s">
        <v>206</v>
      </c>
      <c r="H195" s="17"/>
      <c r="I195" s="20"/>
    </row>
    <row r="196" spans="3:9" ht="12.75">
      <c r="C196" s="7">
        <v>78</v>
      </c>
      <c r="D196" s="119">
        <v>12</v>
      </c>
      <c r="E196" s="72">
        <v>1</v>
      </c>
      <c r="F196" s="120" t="s">
        <v>207</v>
      </c>
      <c r="G196" s="121"/>
      <c r="H196" s="35">
        <v>10.2</v>
      </c>
      <c r="I196" s="122">
        <v>2006</v>
      </c>
    </row>
    <row r="197" spans="3:9" ht="12.75">
      <c r="C197" s="115" t="s">
        <v>208</v>
      </c>
      <c r="D197" s="115"/>
      <c r="E197" s="79"/>
      <c r="F197" s="86" t="s">
        <v>209</v>
      </c>
      <c r="G197" s="39" t="s">
        <v>210</v>
      </c>
      <c r="H197" s="74"/>
      <c r="I197" s="83"/>
    </row>
    <row r="198" spans="3:9" ht="12.75">
      <c r="C198" s="115"/>
      <c r="D198" s="115"/>
      <c r="E198" s="79"/>
      <c r="F198" s="80" t="s">
        <v>211</v>
      </c>
      <c r="G198" s="39" t="s">
        <v>212</v>
      </c>
      <c r="H198" s="74"/>
      <c r="I198" s="83"/>
    </row>
    <row r="199" spans="3:9" ht="13.5" thickBot="1">
      <c r="C199" s="117"/>
      <c r="D199" s="117"/>
      <c r="E199" s="14"/>
      <c r="F199" s="15" t="s">
        <v>213</v>
      </c>
      <c r="G199" s="16" t="s">
        <v>214</v>
      </c>
      <c r="H199" s="17"/>
      <c r="I199" s="20"/>
    </row>
    <row r="200" spans="3:9" ht="12.75">
      <c r="C200" s="7">
        <v>79</v>
      </c>
      <c r="D200" s="7">
        <v>13</v>
      </c>
      <c r="E200" s="7">
        <v>12</v>
      </c>
      <c r="F200" s="6" t="s">
        <v>180</v>
      </c>
      <c r="G200" s="9" t="s">
        <v>215</v>
      </c>
      <c r="H200" s="10">
        <v>3.7</v>
      </c>
      <c r="I200" s="7">
        <v>2006</v>
      </c>
    </row>
    <row r="201" spans="3:9" ht="13.5" thickBot="1">
      <c r="C201" s="64"/>
      <c r="D201" s="65"/>
      <c r="E201" s="14"/>
      <c r="F201" s="96" t="s">
        <v>216</v>
      </c>
      <c r="G201" s="16" t="s">
        <v>217</v>
      </c>
      <c r="H201" s="17"/>
      <c r="I201" s="65"/>
    </row>
    <row r="202" spans="3:9" ht="12.75">
      <c r="C202" s="7">
        <v>80</v>
      </c>
      <c r="D202" s="7">
        <v>14</v>
      </c>
      <c r="E202" s="7">
        <v>74</v>
      </c>
      <c r="F202" s="6" t="s">
        <v>218</v>
      </c>
      <c r="G202" s="9" t="s">
        <v>219</v>
      </c>
      <c r="H202" s="10">
        <v>6</v>
      </c>
      <c r="I202" s="7" t="s">
        <v>197</v>
      </c>
    </row>
    <row r="203" spans="3:9" ht="13.5" thickBot="1">
      <c r="C203" s="64"/>
      <c r="D203" s="65"/>
      <c r="E203" s="14"/>
      <c r="F203" s="96" t="s">
        <v>220</v>
      </c>
      <c r="G203" s="51"/>
      <c r="H203" s="17"/>
      <c r="I203" s="65"/>
    </row>
    <row r="204" spans="3:9" ht="13.5" customHeight="1" thickBot="1">
      <c r="C204" s="22"/>
      <c r="D204" s="23"/>
      <c r="E204" s="23"/>
      <c r="F204" s="23"/>
      <c r="G204" s="23" t="s">
        <v>18</v>
      </c>
      <c r="H204" s="24">
        <f>SUM(H172:H203)</f>
        <v>80.2</v>
      </c>
      <c r="I204" s="25"/>
    </row>
    <row r="205" spans="3:9" ht="13.5" customHeight="1" thickBot="1" thickTop="1">
      <c r="C205" s="209" t="s">
        <v>221</v>
      </c>
      <c r="D205" s="209"/>
      <c r="E205" s="209"/>
      <c r="F205" s="209"/>
      <c r="G205" s="44"/>
      <c r="H205" s="104"/>
      <c r="I205" s="28"/>
    </row>
    <row r="206" spans="3:9" ht="12.75">
      <c r="C206" s="53">
        <v>81</v>
      </c>
      <c r="D206" s="45">
        <v>1</v>
      </c>
      <c r="E206" s="53">
        <v>63</v>
      </c>
      <c r="F206" s="54" t="s">
        <v>222</v>
      </c>
      <c r="G206" s="55" t="s">
        <v>223</v>
      </c>
      <c r="H206" s="56">
        <v>7.82</v>
      </c>
      <c r="I206" s="63" t="s">
        <v>3</v>
      </c>
    </row>
    <row r="207" spans="3:9" ht="13.5" thickBot="1">
      <c r="C207" s="106"/>
      <c r="D207" s="117"/>
      <c r="E207" s="14"/>
      <c r="F207" s="15" t="s">
        <v>224</v>
      </c>
      <c r="G207" s="51"/>
      <c r="H207" s="52"/>
      <c r="I207" s="20"/>
    </row>
    <row r="208" spans="3:9" ht="12.75">
      <c r="C208" s="53">
        <f>C206+1</f>
        <v>82</v>
      </c>
      <c r="D208" s="30">
        <v>2</v>
      </c>
      <c r="E208" s="32">
        <v>16</v>
      </c>
      <c r="F208" s="33" t="s">
        <v>225</v>
      </c>
      <c r="G208" s="34" t="s">
        <v>226</v>
      </c>
      <c r="H208" s="35">
        <v>3.421999999999997</v>
      </c>
      <c r="I208" s="123" t="s">
        <v>3</v>
      </c>
    </row>
    <row r="209" spans="3:9" ht="13.5" thickBot="1">
      <c r="C209" s="106"/>
      <c r="D209" s="117"/>
      <c r="E209" s="14"/>
      <c r="F209" s="14" t="s">
        <v>227</v>
      </c>
      <c r="G209" s="124" t="s">
        <v>228</v>
      </c>
      <c r="H209" s="17">
        <v>4.110000000000014</v>
      </c>
      <c r="I209" s="20"/>
    </row>
    <row r="210" spans="3:9" ht="12.75">
      <c r="C210" s="53">
        <f>C208+1</f>
        <v>83</v>
      </c>
      <c r="D210" s="4">
        <v>3</v>
      </c>
      <c r="E210" s="7">
        <v>16</v>
      </c>
      <c r="F210" s="8" t="s">
        <v>229</v>
      </c>
      <c r="G210" s="9" t="s">
        <v>230</v>
      </c>
      <c r="H210" s="10">
        <v>9.400000000000034</v>
      </c>
      <c r="I210" s="70" t="s">
        <v>3</v>
      </c>
    </row>
    <row r="211" spans="3:9" ht="13.5" thickBot="1">
      <c r="C211" s="106"/>
      <c r="D211" s="117"/>
      <c r="E211" s="14"/>
      <c r="F211" s="15"/>
      <c r="G211" s="51"/>
      <c r="H211" s="52"/>
      <c r="I211" s="20"/>
    </row>
    <row r="212" spans="3:9" ht="12.75">
      <c r="C212" s="53">
        <f>C210+1</f>
        <v>84</v>
      </c>
      <c r="D212" s="4">
        <v>4</v>
      </c>
      <c r="E212" s="7">
        <v>16</v>
      </c>
      <c r="F212" s="8" t="s">
        <v>231</v>
      </c>
      <c r="G212" s="9" t="s">
        <v>232</v>
      </c>
      <c r="H212" s="10">
        <v>6.524000000000001</v>
      </c>
      <c r="I212" s="70">
        <v>2006</v>
      </c>
    </row>
    <row r="213" spans="3:9" ht="13.5" thickBot="1">
      <c r="C213" s="106"/>
      <c r="D213" s="117"/>
      <c r="E213" s="14"/>
      <c r="F213" s="15"/>
      <c r="G213" s="51"/>
      <c r="H213" s="52"/>
      <c r="I213" s="20"/>
    </row>
    <row r="214" spans="3:9" ht="12.75">
      <c r="C214" s="53">
        <f>C212+1</f>
        <v>85</v>
      </c>
      <c r="D214" s="4">
        <v>5</v>
      </c>
      <c r="E214" s="7">
        <v>53</v>
      </c>
      <c r="F214" s="8" t="s">
        <v>233</v>
      </c>
      <c r="G214" s="9" t="s">
        <v>234</v>
      </c>
      <c r="H214" s="10">
        <v>2.1</v>
      </c>
      <c r="I214" s="70">
        <v>2006</v>
      </c>
    </row>
    <row r="215" spans="3:9" ht="13.5" thickBot="1">
      <c r="C215" s="106"/>
      <c r="D215" s="117"/>
      <c r="E215" s="14"/>
      <c r="F215" s="15" t="s">
        <v>235</v>
      </c>
      <c r="G215" s="51"/>
      <c r="H215" s="52"/>
      <c r="I215" s="20"/>
    </row>
    <row r="216" spans="3:9" ht="12.75">
      <c r="C216" s="53">
        <f>C214+1</f>
        <v>86</v>
      </c>
      <c r="D216" s="45">
        <v>6</v>
      </c>
      <c r="E216" s="53">
        <v>7</v>
      </c>
      <c r="F216" s="54" t="s">
        <v>236</v>
      </c>
      <c r="G216" s="55" t="s">
        <v>237</v>
      </c>
      <c r="H216" s="56">
        <v>10</v>
      </c>
      <c r="I216" s="63">
        <v>2006</v>
      </c>
    </row>
    <row r="217" spans="3:9" ht="13.5" thickBot="1">
      <c r="C217" s="106"/>
      <c r="D217" s="117"/>
      <c r="E217" s="14"/>
      <c r="F217" s="15"/>
      <c r="G217" s="51"/>
      <c r="H217" s="52"/>
      <c r="I217" s="20"/>
    </row>
    <row r="218" spans="3:9" ht="12.75">
      <c r="C218" s="53">
        <f>C216+1</f>
        <v>87</v>
      </c>
      <c r="D218" s="4">
        <v>7</v>
      </c>
      <c r="E218" s="7">
        <v>57</v>
      </c>
      <c r="F218" s="8" t="s">
        <v>238</v>
      </c>
      <c r="G218" s="9" t="s">
        <v>239</v>
      </c>
      <c r="H218" s="10">
        <v>5.093999999999999</v>
      </c>
      <c r="I218" s="70">
        <v>2006</v>
      </c>
    </row>
    <row r="219" spans="3:9" ht="13.5" thickBot="1">
      <c r="C219" s="106"/>
      <c r="D219" s="125"/>
      <c r="E219" s="108"/>
      <c r="F219" s="109" t="s">
        <v>240</v>
      </c>
      <c r="G219" s="126" t="s">
        <v>241</v>
      </c>
      <c r="H219" s="111"/>
      <c r="I219" s="127"/>
    </row>
    <row r="220" spans="3:9" ht="12.75">
      <c r="C220" s="53">
        <f>C218+1</f>
        <v>88</v>
      </c>
      <c r="D220" s="4">
        <v>8</v>
      </c>
      <c r="E220" s="7">
        <v>57</v>
      </c>
      <c r="F220" s="8" t="s">
        <v>242</v>
      </c>
      <c r="G220" s="9" t="s">
        <v>243</v>
      </c>
      <c r="H220" s="10">
        <v>6.05</v>
      </c>
      <c r="I220" s="70">
        <v>2006</v>
      </c>
    </row>
    <row r="221" spans="3:9" ht="12.75">
      <c r="C221" s="77"/>
      <c r="D221" s="115"/>
      <c r="E221" s="79"/>
      <c r="F221" s="86"/>
      <c r="G221" s="39" t="s">
        <v>244</v>
      </c>
      <c r="H221" s="128"/>
      <c r="I221" s="83"/>
    </row>
    <row r="222" spans="3:9" ht="13.5" thickBot="1">
      <c r="C222" s="64"/>
      <c r="D222" s="117"/>
      <c r="E222" s="14"/>
      <c r="F222" s="15"/>
      <c r="G222" s="16" t="s">
        <v>245</v>
      </c>
      <c r="H222" s="52"/>
      <c r="I222" s="20"/>
    </row>
    <row r="223" spans="3:9" ht="12.75">
      <c r="C223" s="7">
        <f>C220+1</f>
        <v>89</v>
      </c>
      <c r="D223" s="4">
        <v>9</v>
      </c>
      <c r="E223" s="7">
        <v>58</v>
      </c>
      <c r="F223" s="8" t="s">
        <v>246</v>
      </c>
      <c r="G223" s="9" t="s">
        <v>247</v>
      </c>
      <c r="H223" s="10">
        <v>4.86</v>
      </c>
      <c r="I223" s="70">
        <v>2006</v>
      </c>
    </row>
    <row r="224" spans="3:9" ht="13.5" thickBot="1">
      <c r="C224" s="106"/>
      <c r="D224" s="117"/>
      <c r="E224" s="14"/>
      <c r="F224" s="15" t="s">
        <v>248</v>
      </c>
      <c r="G224" s="51"/>
      <c r="H224" s="52"/>
      <c r="I224" s="20"/>
    </row>
    <row r="225" spans="3:9" ht="12.75">
      <c r="C225" s="53">
        <f>C223+1</f>
        <v>90</v>
      </c>
      <c r="D225" s="4">
        <v>10</v>
      </c>
      <c r="E225" s="7">
        <v>16</v>
      </c>
      <c r="F225" s="8" t="s">
        <v>249</v>
      </c>
      <c r="G225" s="9" t="s">
        <v>250</v>
      </c>
      <c r="H225" s="10">
        <v>6.737</v>
      </c>
      <c r="I225" s="70" t="s">
        <v>7</v>
      </c>
    </row>
    <row r="226" spans="3:9" ht="13.5" thickBot="1">
      <c r="C226" s="106"/>
      <c r="D226" s="117"/>
      <c r="E226" s="14"/>
      <c r="F226" s="15"/>
      <c r="G226" s="51"/>
      <c r="H226" s="52"/>
      <c r="I226" s="20"/>
    </row>
    <row r="227" spans="3:9" ht="12.75">
      <c r="C227" s="53">
        <f>C225+1</f>
        <v>91</v>
      </c>
      <c r="D227" s="4">
        <v>11</v>
      </c>
      <c r="E227" s="7">
        <v>58</v>
      </c>
      <c r="F227" s="8" t="s">
        <v>251</v>
      </c>
      <c r="G227" s="9" t="s">
        <v>252</v>
      </c>
      <c r="H227" s="10">
        <v>8.2</v>
      </c>
      <c r="I227" s="70">
        <v>2006</v>
      </c>
    </row>
    <row r="228" spans="3:9" ht="13.5" thickBot="1">
      <c r="C228" s="106"/>
      <c r="D228" s="117"/>
      <c r="E228" s="14"/>
      <c r="F228" s="15" t="s">
        <v>253</v>
      </c>
      <c r="G228" s="51"/>
      <c r="H228" s="52"/>
      <c r="I228" s="20"/>
    </row>
    <row r="229" spans="3:9" ht="12.75">
      <c r="C229" s="53">
        <f>C227+1</f>
        <v>92</v>
      </c>
      <c r="D229" s="4">
        <v>12</v>
      </c>
      <c r="E229" s="7">
        <v>58</v>
      </c>
      <c r="F229" s="8" t="s">
        <v>246</v>
      </c>
      <c r="G229" s="9" t="s">
        <v>254</v>
      </c>
      <c r="H229" s="10">
        <v>6.22</v>
      </c>
      <c r="I229" s="70">
        <v>2006</v>
      </c>
    </row>
    <row r="230" spans="3:9" ht="13.5" thickBot="1">
      <c r="C230" s="106"/>
      <c r="D230" s="117"/>
      <c r="E230" s="14"/>
      <c r="F230" s="15" t="s">
        <v>255</v>
      </c>
      <c r="G230" s="51"/>
      <c r="H230" s="52"/>
      <c r="I230" s="20"/>
    </row>
    <row r="231" spans="3:9" ht="12.75">
      <c r="C231" s="53">
        <f>C229+1</f>
        <v>93</v>
      </c>
      <c r="D231" s="4">
        <v>13</v>
      </c>
      <c r="E231" s="7">
        <v>58</v>
      </c>
      <c r="F231" s="8" t="s">
        <v>256</v>
      </c>
      <c r="G231" s="9" t="s">
        <v>257</v>
      </c>
      <c r="H231" s="10">
        <v>3.4</v>
      </c>
      <c r="I231" s="70" t="s">
        <v>7</v>
      </c>
    </row>
    <row r="232" spans="3:9" ht="13.5" thickBot="1">
      <c r="C232" s="106"/>
      <c r="D232" s="117"/>
      <c r="E232" s="14"/>
      <c r="F232" s="15"/>
      <c r="G232" s="51"/>
      <c r="H232" s="52"/>
      <c r="I232" s="20"/>
    </row>
    <row r="233" spans="3:9" ht="12.75">
      <c r="C233" s="53">
        <f>C231+1</f>
        <v>94</v>
      </c>
      <c r="D233" s="4">
        <v>14</v>
      </c>
      <c r="E233" s="7">
        <v>58</v>
      </c>
      <c r="F233" s="8" t="s">
        <v>251</v>
      </c>
      <c r="G233" s="9" t="s">
        <v>258</v>
      </c>
      <c r="H233" s="10">
        <v>6.45</v>
      </c>
      <c r="I233" s="70" t="s">
        <v>7</v>
      </c>
    </row>
    <row r="234" spans="3:9" ht="13.5" thickBot="1">
      <c r="C234" s="106"/>
      <c r="D234" s="117"/>
      <c r="E234" s="14"/>
      <c r="F234" s="15" t="s">
        <v>259</v>
      </c>
      <c r="G234" s="51"/>
      <c r="H234" s="52"/>
      <c r="I234" s="20"/>
    </row>
    <row r="235" spans="3:9" ht="12.75">
      <c r="C235" s="53">
        <f>C233+1</f>
        <v>95</v>
      </c>
      <c r="D235" s="4">
        <v>15</v>
      </c>
      <c r="E235" s="7">
        <v>63</v>
      </c>
      <c r="F235" s="8" t="s">
        <v>260</v>
      </c>
      <c r="G235" s="9" t="s">
        <v>261</v>
      </c>
      <c r="H235" s="10">
        <v>1.02</v>
      </c>
      <c r="I235" s="70" t="s">
        <v>7</v>
      </c>
    </row>
    <row r="236" spans="3:9" ht="13.5" thickBot="1">
      <c r="C236" s="106"/>
      <c r="D236" s="117"/>
      <c r="E236" s="14"/>
      <c r="F236" s="15"/>
      <c r="G236" s="51"/>
      <c r="H236" s="52"/>
      <c r="I236" s="20"/>
    </row>
    <row r="237" spans="3:9" ht="12.75">
      <c r="C237" s="53">
        <f>C235+1</f>
        <v>96</v>
      </c>
      <c r="D237" s="4">
        <v>16</v>
      </c>
      <c r="E237" s="7">
        <v>50</v>
      </c>
      <c r="F237" s="8" t="s">
        <v>262</v>
      </c>
      <c r="G237" s="9" t="s">
        <v>263</v>
      </c>
      <c r="H237" s="10">
        <v>6.83</v>
      </c>
      <c r="I237" s="70" t="s">
        <v>7</v>
      </c>
    </row>
    <row r="238" spans="3:9" ht="13.5" thickBot="1">
      <c r="C238" s="106"/>
      <c r="D238" s="117"/>
      <c r="E238" s="14"/>
      <c r="F238" s="15"/>
      <c r="G238" s="51"/>
      <c r="H238" s="52"/>
      <c r="I238" s="20"/>
    </row>
    <row r="239" spans="3:9" ht="13.5" customHeight="1" thickBot="1">
      <c r="C239" s="22"/>
      <c r="D239" s="23"/>
      <c r="E239" s="23"/>
      <c r="F239" s="23"/>
      <c r="G239" s="23" t="s">
        <v>18</v>
      </c>
      <c r="H239" s="24">
        <f>SUM(H206:H233)</f>
        <v>90.38700000000006</v>
      </c>
      <c r="I239" s="25"/>
    </row>
    <row r="240" spans="3:9" ht="12.75" customHeight="1" thickBot="1" thickTop="1">
      <c r="C240" s="209" t="s">
        <v>264</v>
      </c>
      <c r="D240" s="209"/>
      <c r="E240" s="209"/>
      <c r="F240" s="209"/>
      <c r="G240" s="27"/>
      <c r="H240" s="27"/>
      <c r="I240" s="27"/>
    </row>
    <row r="241" spans="3:9" ht="13.5" customHeight="1">
      <c r="C241" s="53">
        <v>97</v>
      </c>
      <c r="D241" s="45">
        <v>1</v>
      </c>
      <c r="E241" s="53">
        <v>94</v>
      </c>
      <c r="F241" s="130" t="s">
        <v>265</v>
      </c>
      <c r="G241" s="38" t="s">
        <v>266</v>
      </c>
      <c r="H241" s="38">
        <v>0.81</v>
      </c>
      <c r="I241" s="45">
        <v>2006</v>
      </c>
    </row>
    <row r="242" spans="3:9" ht="13.5" customHeight="1">
      <c r="C242" s="77"/>
      <c r="D242" s="115"/>
      <c r="E242" s="79"/>
      <c r="F242" s="131" t="s">
        <v>267</v>
      </c>
      <c r="G242" s="86" t="s">
        <v>268</v>
      </c>
      <c r="H242" s="86">
        <v>0.672</v>
      </c>
      <c r="I242" s="70">
        <v>2006</v>
      </c>
    </row>
    <row r="243" spans="3:9" ht="13.5" customHeight="1" thickBot="1">
      <c r="C243" s="132"/>
      <c r="D243" s="117"/>
      <c r="E243" s="14"/>
      <c r="F243" s="133" t="s">
        <v>533</v>
      </c>
      <c r="G243" s="15" t="s">
        <v>269</v>
      </c>
      <c r="H243" s="15">
        <v>1.448</v>
      </c>
      <c r="I243" s="127">
        <v>2006</v>
      </c>
    </row>
    <row r="244" spans="3:9" ht="13.5" customHeight="1">
      <c r="C244" s="53">
        <v>98</v>
      </c>
      <c r="D244" s="45">
        <v>2</v>
      </c>
      <c r="E244" s="53">
        <v>11</v>
      </c>
      <c r="F244" s="38" t="s">
        <v>270</v>
      </c>
      <c r="G244" s="55" t="s">
        <v>271</v>
      </c>
      <c r="H244" s="56">
        <v>1.441</v>
      </c>
      <c r="I244" s="63">
        <v>2006</v>
      </c>
    </row>
    <row r="245" spans="3:9" ht="13.5" thickBot="1">
      <c r="C245" s="117"/>
      <c r="D245" s="117"/>
      <c r="E245" s="14"/>
      <c r="F245" s="133" t="s">
        <v>272</v>
      </c>
      <c r="G245" s="51"/>
      <c r="H245" s="52"/>
      <c r="I245" s="20"/>
    </row>
    <row r="246" spans="3:9" ht="13.5" customHeight="1">
      <c r="C246" s="53">
        <v>99</v>
      </c>
      <c r="D246" s="45">
        <v>3</v>
      </c>
      <c r="E246" s="53">
        <v>45</v>
      </c>
      <c r="F246" s="130" t="s">
        <v>273</v>
      </c>
      <c r="G246" s="55" t="s">
        <v>274</v>
      </c>
      <c r="H246" s="56">
        <v>0.649</v>
      </c>
      <c r="I246" s="63">
        <v>2006</v>
      </c>
    </row>
    <row r="247" spans="3:9" ht="13.5" thickBot="1">
      <c r="C247" s="117"/>
      <c r="D247" s="117"/>
      <c r="E247" s="14"/>
      <c r="F247" s="133" t="s">
        <v>275</v>
      </c>
      <c r="G247" s="51"/>
      <c r="H247" s="52"/>
      <c r="I247" s="20"/>
    </row>
    <row r="248" spans="3:9" ht="13.5" customHeight="1" thickBot="1">
      <c r="C248" s="22"/>
      <c r="D248" s="23"/>
      <c r="E248" s="23"/>
      <c r="F248" s="23"/>
      <c r="G248" s="23" t="s">
        <v>18</v>
      </c>
      <c r="H248" s="24">
        <f>SUM(H241:H247)</f>
        <v>5.0200000000000005</v>
      </c>
      <c r="I248" s="25"/>
    </row>
    <row r="249" spans="3:9" ht="12.75" customHeight="1" thickBot="1" thickTop="1">
      <c r="C249" s="209" t="s">
        <v>276</v>
      </c>
      <c r="D249" s="209"/>
      <c r="E249" s="209"/>
      <c r="F249" s="209"/>
      <c r="G249" s="27"/>
      <c r="H249" s="58"/>
      <c r="I249" s="135"/>
    </row>
    <row r="250" spans="3:9" ht="12.75">
      <c r="C250" s="53">
        <v>100</v>
      </c>
      <c r="D250" s="45">
        <v>1</v>
      </c>
      <c r="E250" s="53">
        <v>11</v>
      </c>
      <c r="F250" s="136" t="s">
        <v>277</v>
      </c>
      <c r="G250" s="55" t="s">
        <v>278</v>
      </c>
      <c r="H250" s="56">
        <v>20.8</v>
      </c>
      <c r="I250" s="63">
        <v>2006</v>
      </c>
    </row>
    <row r="251" spans="3:9" ht="12.75">
      <c r="C251" s="115"/>
      <c r="D251" s="115"/>
      <c r="E251" s="79"/>
      <c r="F251" s="137"/>
      <c r="G251" s="105"/>
      <c r="H251" s="128"/>
      <c r="I251" s="83"/>
    </row>
    <row r="252" spans="3:9" ht="13.5" thickBot="1">
      <c r="C252" s="138"/>
      <c r="D252" s="138"/>
      <c r="E252" s="32"/>
      <c r="F252" s="139"/>
      <c r="G252" s="140"/>
      <c r="H252" s="141"/>
      <c r="I252" s="142"/>
    </row>
    <row r="253" spans="3:9" ht="12.75">
      <c r="C253" s="53">
        <f>C250+1</f>
        <v>101</v>
      </c>
      <c r="D253" s="45">
        <v>2</v>
      </c>
      <c r="E253" s="53">
        <v>22</v>
      </c>
      <c r="F253" s="136" t="s">
        <v>279</v>
      </c>
      <c r="G253" s="55" t="s">
        <v>280</v>
      </c>
      <c r="H253" s="56">
        <v>12</v>
      </c>
      <c r="I253" s="63">
        <v>2006</v>
      </c>
    </row>
    <row r="254" spans="3:9" ht="13.5" thickBot="1">
      <c r="C254" s="117"/>
      <c r="D254" s="117"/>
      <c r="E254" s="14"/>
      <c r="F254" s="143"/>
      <c r="G254" s="51"/>
      <c r="H254" s="52"/>
      <c r="I254" s="20"/>
    </row>
    <row r="255" spans="3:9" ht="12.75">
      <c r="C255" s="53">
        <f>C253+1</f>
        <v>102</v>
      </c>
      <c r="D255" s="45">
        <v>3</v>
      </c>
      <c r="E255" s="53">
        <v>92</v>
      </c>
      <c r="F255" s="136" t="s">
        <v>281</v>
      </c>
      <c r="G255" s="55" t="s">
        <v>282</v>
      </c>
      <c r="H255" s="56">
        <v>9.2</v>
      </c>
      <c r="I255" s="63">
        <v>2006</v>
      </c>
    </row>
    <row r="256" spans="3:9" ht="13.5" thickBot="1">
      <c r="C256" s="117"/>
      <c r="D256" s="117"/>
      <c r="E256" s="14"/>
      <c r="F256" s="143"/>
      <c r="G256" s="51"/>
      <c r="H256" s="52"/>
      <c r="I256" s="20"/>
    </row>
    <row r="257" spans="3:9" ht="12.75">
      <c r="C257" s="53">
        <f>C255+1</f>
        <v>103</v>
      </c>
      <c r="D257" s="45">
        <v>4</v>
      </c>
      <c r="E257" s="53">
        <v>72</v>
      </c>
      <c r="F257" s="136" t="s">
        <v>283</v>
      </c>
      <c r="G257" s="55" t="s">
        <v>284</v>
      </c>
      <c r="H257" s="56">
        <v>0.8</v>
      </c>
      <c r="I257" s="63">
        <v>2006</v>
      </c>
    </row>
    <row r="258" spans="3:9" ht="13.5" thickBot="1">
      <c r="C258" s="117"/>
      <c r="D258" s="117"/>
      <c r="E258" s="14"/>
      <c r="F258" s="143"/>
      <c r="G258" s="51"/>
      <c r="H258" s="52"/>
      <c r="I258" s="20"/>
    </row>
    <row r="259" spans="3:9" ht="12.75">
      <c r="C259" s="4">
        <v>104</v>
      </c>
      <c r="D259" s="7">
        <v>5</v>
      </c>
      <c r="E259" s="53">
        <v>11</v>
      </c>
      <c r="F259" s="7" t="s">
        <v>285</v>
      </c>
      <c r="G259" s="144" t="s">
        <v>286</v>
      </c>
      <c r="H259" s="9">
        <v>0.8</v>
      </c>
      <c r="I259" s="11" t="s">
        <v>3</v>
      </c>
    </row>
    <row r="260" spans="3:9" ht="12.75">
      <c r="C260" s="115"/>
      <c r="D260" s="115"/>
      <c r="E260" s="115"/>
      <c r="F260" s="79" t="s">
        <v>287</v>
      </c>
      <c r="G260" s="137"/>
      <c r="H260" s="105"/>
      <c r="I260" s="129"/>
    </row>
    <row r="261" spans="3:9" ht="12.75">
      <c r="C261" s="115"/>
      <c r="D261" s="79"/>
      <c r="E261" s="86"/>
      <c r="F261" s="79" t="s">
        <v>288</v>
      </c>
      <c r="G261" s="145"/>
      <c r="H261" s="39"/>
      <c r="I261" s="75"/>
    </row>
    <row r="262" spans="3:9" ht="12.75">
      <c r="C262" s="115"/>
      <c r="D262" s="115"/>
      <c r="E262" s="115"/>
      <c r="F262" s="79"/>
      <c r="G262" s="137"/>
      <c r="H262" s="105"/>
      <c r="I262" s="129"/>
    </row>
    <row r="263" spans="3:9" ht="13.5" thickBot="1">
      <c r="C263" s="117"/>
      <c r="D263" s="14"/>
      <c r="E263" s="15"/>
      <c r="F263" s="14"/>
      <c r="G263" s="146"/>
      <c r="H263" s="16"/>
      <c r="I263" s="91"/>
    </row>
    <row r="264" spans="3:10" ht="12.75">
      <c r="C264" s="147">
        <v>105</v>
      </c>
      <c r="D264" s="71">
        <f>6</f>
        <v>6</v>
      </c>
      <c r="E264" s="147">
        <v>5</v>
      </c>
      <c r="F264" s="148" t="s">
        <v>289</v>
      </c>
      <c r="G264" s="149" t="s">
        <v>290</v>
      </c>
      <c r="H264" s="150">
        <v>3.5</v>
      </c>
      <c r="I264" s="151">
        <v>2006</v>
      </c>
      <c r="J264" s="152"/>
    </row>
    <row r="265" spans="3:10" ht="12.75" customHeight="1">
      <c r="C265" s="115"/>
      <c r="D265" s="115"/>
      <c r="E265" s="79"/>
      <c r="F265" s="137" t="s">
        <v>291</v>
      </c>
      <c r="G265" s="39" t="s">
        <v>292</v>
      </c>
      <c r="H265" s="74">
        <v>3.9</v>
      </c>
      <c r="I265" s="83"/>
      <c r="J265" s="152"/>
    </row>
    <row r="266" spans="3:10" ht="12.75" customHeight="1" thickBot="1">
      <c r="C266" s="138"/>
      <c r="D266" s="138"/>
      <c r="E266" s="32"/>
      <c r="F266" s="139"/>
      <c r="G266" s="34"/>
      <c r="H266" s="35"/>
      <c r="I266" s="142"/>
      <c r="J266" s="152"/>
    </row>
    <row r="267" spans="3:9" ht="12.75">
      <c r="C267" s="53">
        <v>106</v>
      </c>
      <c r="D267" s="45">
        <f>7</f>
        <v>7</v>
      </c>
      <c r="E267" s="53">
        <v>5</v>
      </c>
      <c r="F267" s="136" t="s">
        <v>293</v>
      </c>
      <c r="G267" s="55" t="s">
        <v>294</v>
      </c>
      <c r="H267" s="56">
        <v>1.6</v>
      </c>
      <c r="I267" s="63">
        <v>2006</v>
      </c>
    </row>
    <row r="268" spans="3:9" ht="13.5" thickBot="1">
      <c r="C268" s="117"/>
      <c r="D268" s="117"/>
      <c r="E268" s="14"/>
      <c r="F268" s="143"/>
      <c r="G268" s="16" t="s">
        <v>295</v>
      </c>
      <c r="H268" s="52"/>
      <c r="I268" s="20"/>
    </row>
    <row r="269" spans="3:9" ht="12.75">
      <c r="C269" s="53">
        <v>107</v>
      </c>
      <c r="D269" s="45">
        <f>8</f>
        <v>8</v>
      </c>
      <c r="E269" s="53">
        <v>36</v>
      </c>
      <c r="F269" s="136" t="s">
        <v>296</v>
      </c>
      <c r="G269" s="55" t="s">
        <v>297</v>
      </c>
      <c r="H269" s="56">
        <v>1.3</v>
      </c>
      <c r="I269" s="63">
        <v>2006</v>
      </c>
    </row>
    <row r="270" spans="3:9" ht="12.75">
      <c r="C270" s="115"/>
      <c r="D270" s="115"/>
      <c r="E270" s="79"/>
      <c r="F270" s="137"/>
      <c r="G270" s="39"/>
      <c r="H270" s="128"/>
      <c r="I270" s="83"/>
    </row>
    <row r="271" spans="3:9" ht="13.5" thickBot="1">
      <c r="C271" s="132"/>
      <c r="D271" s="132"/>
      <c r="E271" s="108"/>
      <c r="F271" s="109"/>
      <c r="G271" s="126"/>
      <c r="H271" s="153"/>
      <c r="I271" s="112"/>
    </row>
    <row r="272" spans="3:9" ht="12.75">
      <c r="C272" s="4">
        <v>108</v>
      </c>
      <c r="D272" s="4">
        <f>9</f>
        <v>9</v>
      </c>
      <c r="E272" s="53">
        <v>32</v>
      </c>
      <c r="F272" s="136" t="s">
        <v>298</v>
      </c>
      <c r="G272" s="55" t="s">
        <v>299</v>
      </c>
      <c r="H272" s="56">
        <v>8.7</v>
      </c>
      <c r="I272" s="63">
        <v>2006</v>
      </c>
    </row>
    <row r="273" spans="3:9" ht="13.5" thickBot="1">
      <c r="C273" s="117"/>
      <c r="D273" s="117"/>
      <c r="E273" s="14"/>
      <c r="F273" s="143" t="s">
        <v>300</v>
      </c>
      <c r="G273" s="16"/>
      <c r="H273" s="52"/>
      <c r="I273" s="20"/>
    </row>
    <row r="274" spans="3:9" ht="12.75">
      <c r="C274" s="4">
        <f>C272+1</f>
        <v>109</v>
      </c>
      <c r="D274" s="4">
        <v>10</v>
      </c>
      <c r="E274" s="53">
        <v>25</v>
      </c>
      <c r="F274" s="136" t="s">
        <v>301</v>
      </c>
      <c r="G274" s="55" t="s">
        <v>302</v>
      </c>
      <c r="H274" s="56">
        <v>10.3</v>
      </c>
      <c r="I274" s="63" t="s">
        <v>3</v>
      </c>
    </row>
    <row r="275" spans="3:9" ht="13.5" thickBot="1">
      <c r="C275" s="117"/>
      <c r="D275" s="117"/>
      <c r="E275" s="14"/>
      <c r="F275" s="143"/>
      <c r="G275" s="16"/>
      <c r="H275" s="52"/>
      <c r="I275" s="20"/>
    </row>
    <row r="276" spans="3:9" ht="12.75">
      <c r="C276" s="4">
        <f>C274+1</f>
        <v>110</v>
      </c>
      <c r="D276" s="4">
        <v>11</v>
      </c>
      <c r="E276" s="53">
        <v>25</v>
      </c>
      <c r="F276" s="136" t="s">
        <v>303</v>
      </c>
      <c r="G276" s="55" t="s">
        <v>304</v>
      </c>
      <c r="H276" s="56">
        <v>11.5</v>
      </c>
      <c r="I276" s="63" t="s">
        <v>3</v>
      </c>
    </row>
    <row r="277" spans="3:9" ht="13.5" thickBot="1">
      <c r="C277" s="117"/>
      <c r="D277" s="117"/>
      <c r="E277" s="14"/>
      <c r="F277" s="143"/>
      <c r="G277" s="16" t="s">
        <v>305</v>
      </c>
      <c r="H277" s="52"/>
      <c r="I277" s="20"/>
    </row>
    <row r="278" spans="3:9" ht="12.75">
      <c r="C278" s="4">
        <f>C276+1</f>
        <v>111</v>
      </c>
      <c r="D278" s="4">
        <v>12</v>
      </c>
      <c r="E278" s="53">
        <v>36</v>
      </c>
      <c r="F278" s="136" t="s">
        <v>306</v>
      </c>
      <c r="G278" s="55" t="s">
        <v>307</v>
      </c>
      <c r="H278" s="56">
        <v>4.7</v>
      </c>
      <c r="I278" s="63">
        <v>2006</v>
      </c>
    </row>
    <row r="279" spans="3:9" ht="13.5" thickBot="1">
      <c r="C279" s="117"/>
      <c r="D279" s="117"/>
      <c r="E279" s="14"/>
      <c r="F279" s="143" t="s">
        <v>308</v>
      </c>
      <c r="G279" s="16"/>
      <c r="H279" s="52"/>
      <c r="I279" s="20"/>
    </row>
    <row r="280" spans="3:9" ht="12.75">
      <c r="C280" s="4">
        <f>C278+1</f>
        <v>112</v>
      </c>
      <c r="D280" s="4">
        <v>13</v>
      </c>
      <c r="E280" s="53">
        <v>12</v>
      </c>
      <c r="F280" s="136" t="s">
        <v>309</v>
      </c>
      <c r="G280" s="55" t="s">
        <v>310</v>
      </c>
      <c r="H280" s="56">
        <v>2.7</v>
      </c>
      <c r="I280" s="63">
        <v>2006</v>
      </c>
    </row>
    <row r="281" spans="3:9" ht="13.5" thickBot="1">
      <c r="C281" s="117"/>
      <c r="D281" s="117"/>
      <c r="E281" s="14"/>
      <c r="F281" s="143"/>
      <c r="G281" s="16"/>
      <c r="H281" s="52"/>
      <c r="I281" s="20"/>
    </row>
    <row r="282" spans="3:9" ht="12.75">
      <c r="C282" s="4">
        <f>C280+1</f>
        <v>113</v>
      </c>
      <c r="D282" s="4">
        <v>14</v>
      </c>
      <c r="E282" s="53">
        <v>11</v>
      </c>
      <c r="F282" s="136" t="s">
        <v>311</v>
      </c>
      <c r="G282" s="55" t="s">
        <v>312</v>
      </c>
      <c r="H282" s="56">
        <v>1.2</v>
      </c>
      <c r="I282" s="63">
        <v>2006</v>
      </c>
    </row>
    <row r="283" spans="3:9" ht="13.5" thickBot="1">
      <c r="C283" s="117"/>
      <c r="D283" s="117"/>
      <c r="E283" s="14"/>
      <c r="F283" s="143" t="s">
        <v>313</v>
      </c>
      <c r="G283" s="16"/>
      <c r="H283" s="52"/>
      <c r="I283" s="20"/>
    </row>
    <row r="284" spans="3:10" ht="12.75">
      <c r="C284" s="4">
        <f>C282+1</f>
        <v>114</v>
      </c>
      <c r="D284" s="4">
        <v>15</v>
      </c>
      <c r="E284" s="53">
        <v>12</v>
      </c>
      <c r="F284" s="136" t="s">
        <v>314</v>
      </c>
      <c r="G284" s="55" t="s">
        <v>315</v>
      </c>
      <c r="H284" s="56">
        <v>0.3</v>
      </c>
      <c r="I284" s="63" t="s">
        <v>3</v>
      </c>
      <c r="J284" s="154"/>
    </row>
    <row r="285" spans="3:10" ht="13.5" thickBot="1">
      <c r="C285" s="117"/>
      <c r="D285" s="117"/>
      <c r="E285" s="14"/>
      <c r="F285" s="143" t="s">
        <v>316</v>
      </c>
      <c r="G285" s="16"/>
      <c r="H285" s="52"/>
      <c r="I285" s="20"/>
      <c r="J285" s="154"/>
    </row>
    <row r="286" spans="3:10" ht="12.75">
      <c r="C286" s="4">
        <f>C284+1</f>
        <v>115</v>
      </c>
      <c r="D286" s="4">
        <v>16</v>
      </c>
      <c r="E286" s="53">
        <v>5</v>
      </c>
      <c r="F286" s="136" t="s">
        <v>317</v>
      </c>
      <c r="G286" s="55" t="s">
        <v>318</v>
      </c>
      <c r="H286" s="56">
        <v>1</v>
      </c>
      <c r="I286" s="63">
        <v>2006</v>
      </c>
      <c r="J286" s="154"/>
    </row>
    <row r="287" spans="3:10" ht="13.5" thickBot="1">
      <c r="C287" s="117"/>
      <c r="D287" s="117"/>
      <c r="E287" s="14"/>
      <c r="F287" s="143"/>
      <c r="G287" s="16"/>
      <c r="H287" s="52"/>
      <c r="I287" s="20"/>
      <c r="J287" s="154"/>
    </row>
    <row r="288" spans="3:10" ht="12.75">
      <c r="C288" s="4">
        <v>116</v>
      </c>
      <c r="D288" s="4">
        <v>17</v>
      </c>
      <c r="E288" s="53">
        <v>92</v>
      </c>
      <c r="F288" s="55" t="s">
        <v>319</v>
      </c>
      <c r="G288" s="56" t="s">
        <v>320</v>
      </c>
      <c r="H288" s="56">
        <v>0.04</v>
      </c>
      <c r="I288" s="63">
        <v>2006</v>
      </c>
      <c r="J288" s="154"/>
    </row>
    <row r="289" spans="3:10" ht="12.75">
      <c r="C289" s="115"/>
      <c r="D289" s="115"/>
      <c r="E289" s="137"/>
      <c r="F289" s="39" t="s">
        <v>321</v>
      </c>
      <c r="G289" s="128"/>
      <c r="H289" s="129"/>
      <c r="I289" s="116"/>
      <c r="J289" s="154"/>
    </row>
    <row r="290" spans="3:10" ht="12.75">
      <c r="C290" s="155"/>
      <c r="D290" s="155"/>
      <c r="E290" s="156"/>
      <c r="F290" s="157"/>
      <c r="G290" s="158"/>
      <c r="H290" s="158"/>
      <c r="I290" s="89"/>
      <c r="J290" s="154"/>
    </row>
    <row r="291" spans="3:10" ht="13.5" thickBot="1">
      <c r="C291" s="159"/>
      <c r="D291" s="160"/>
      <c r="E291" s="161"/>
      <c r="F291" s="162"/>
      <c r="G291" s="163"/>
      <c r="H291" s="163"/>
      <c r="I291" s="83"/>
      <c r="J291" s="154"/>
    </row>
    <row r="292" spans="3:10" ht="13.5" customHeight="1" thickBot="1">
      <c r="C292" s="22"/>
      <c r="D292" s="23"/>
      <c r="E292" s="23"/>
      <c r="F292" s="23"/>
      <c r="G292" s="23" t="s">
        <v>18</v>
      </c>
      <c r="H292" s="24">
        <f>SUM(H250:H284)</f>
        <v>93.3</v>
      </c>
      <c r="I292" s="25"/>
      <c r="J292" s="164"/>
    </row>
    <row r="293" spans="3:10" ht="12.75" customHeight="1" thickBot="1" thickTop="1">
      <c r="C293" s="209" t="s">
        <v>322</v>
      </c>
      <c r="D293" s="209"/>
      <c r="E293" s="209"/>
      <c r="F293" s="209"/>
      <c r="G293" s="165"/>
      <c r="H293" s="166"/>
      <c r="I293" s="27"/>
      <c r="J293" s="154"/>
    </row>
    <row r="294" spans="3:9" ht="12.75" customHeight="1">
      <c r="C294" s="45">
        <v>117</v>
      </c>
      <c r="D294" s="45">
        <v>1</v>
      </c>
      <c r="E294" s="53">
        <v>9</v>
      </c>
      <c r="F294" s="54" t="s">
        <v>323</v>
      </c>
      <c r="G294" s="55" t="s">
        <v>324</v>
      </c>
      <c r="H294" s="56">
        <v>4.024</v>
      </c>
      <c r="I294" s="63">
        <v>2006</v>
      </c>
    </row>
    <row r="295" spans="3:9" ht="13.5" thickBot="1">
      <c r="C295" s="117"/>
      <c r="D295" s="117"/>
      <c r="E295" s="14"/>
      <c r="F295" s="15"/>
      <c r="G295" s="16"/>
      <c r="H295" s="52"/>
      <c r="I295" s="134"/>
    </row>
    <row r="296" spans="3:9" ht="12.75" customHeight="1">
      <c r="C296" s="45">
        <f>C294+1</f>
        <v>118</v>
      </c>
      <c r="D296" s="45">
        <v>2</v>
      </c>
      <c r="E296" s="53">
        <v>9</v>
      </c>
      <c r="F296" s="54" t="s">
        <v>325</v>
      </c>
      <c r="G296" s="55" t="s">
        <v>326</v>
      </c>
      <c r="H296" s="56">
        <v>11.894</v>
      </c>
      <c r="I296" s="63">
        <v>2006</v>
      </c>
    </row>
    <row r="297" spans="3:9" ht="13.5" thickBot="1">
      <c r="C297" s="117"/>
      <c r="D297" s="117"/>
      <c r="E297" s="14"/>
      <c r="F297" s="15" t="s">
        <v>327</v>
      </c>
      <c r="G297" s="16"/>
      <c r="H297" s="52"/>
      <c r="I297" s="134"/>
    </row>
    <row r="298" spans="3:10" ht="16.5" customHeight="1">
      <c r="C298" s="45">
        <f>C296+1</f>
        <v>119</v>
      </c>
      <c r="D298" s="4">
        <v>3</v>
      </c>
      <c r="E298" s="7">
        <v>84</v>
      </c>
      <c r="F298" s="8" t="s">
        <v>329</v>
      </c>
      <c r="G298" s="9" t="s">
        <v>330</v>
      </c>
      <c r="H298" s="10">
        <v>1.01</v>
      </c>
      <c r="I298" s="63">
        <v>2006</v>
      </c>
      <c r="J298" t="s">
        <v>331</v>
      </c>
    </row>
    <row r="299" spans="3:9" ht="12.75" customHeight="1" thickBot="1">
      <c r="C299" s="117"/>
      <c r="D299" s="115"/>
      <c r="E299" s="79"/>
      <c r="F299" s="8" t="s">
        <v>332</v>
      </c>
      <c r="G299" s="39"/>
      <c r="H299" s="128"/>
      <c r="I299" s="76"/>
    </row>
    <row r="300" spans="3:9" ht="13.5" thickBot="1">
      <c r="C300" s="115"/>
      <c r="D300" s="115"/>
      <c r="E300" s="79"/>
      <c r="F300" s="86" t="s">
        <v>333</v>
      </c>
      <c r="G300" s="39"/>
      <c r="H300" s="128"/>
      <c r="I300" s="76"/>
    </row>
    <row r="301" spans="3:10" ht="12.75" customHeight="1">
      <c r="C301" s="45">
        <v>120</v>
      </c>
      <c r="D301" s="45">
        <v>4</v>
      </c>
      <c r="E301" s="53">
        <v>73</v>
      </c>
      <c r="F301" s="54" t="s">
        <v>334</v>
      </c>
      <c r="G301" s="55" t="s">
        <v>335</v>
      </c>
      <c r="H301" s="56">
        <v>1.8</v>
      </c>
      <c r="I301" s="63">
        <v>2006</v>
      </c>
      <c r="J301" t="s">
        <v>336</v>
      </c>
    </row>
    <row r="302" spans="3:9" ht="13.5" thickBot="1">
      <c r="C302" s="117"/>
      <c r="D302" s="117"/>
      <c r="E302" s="14"/>
      <c r="F302" s="15"/>
      <c r="G302" s="16"/>
      <c r="H302" s="52"/>
      <c r="I302" s="134"/>
    </row>
    <row r="303" spans="3:10" ht="12.75" customHeight="1">
      <c r="C303" s="45">
        <f>C301+1</f>
        <v>121</v>
      </c>
      <c r="D303" s="45">
        <v>5</v>
      </c>
      <c r="E303" s="53">
        <v>73</v>
      </c>
      <c r="F303" s="54" t="s">
        <v>337</v>
      </c>
      <c r="G303" s="55" t="s">
        <v>338</v>
      </c>
      <c r="H303" s="56">
        <v>3.18</v>
      </c>
      <c r="I303" s="63">
        <v>2006</v>
      </c>
      <c r="J303" t="s">
        <v>339</v>
      </c>
    </row>
    <row r="304" spans="3:9" ht="13.5" thickBot="1">
      <c r="C304" s="117"/>
      <c r="D304" s="117"/>
      <c r="E304" s="14"/>
      <c r="F304" s="15"/>
      <c r="G304" s="16"/>
      <c r="H304" s="52"/>
      <c r="I304" s="134"/>
    </row>
    <row r="305" spans="3:10" ht="12.75">
      <c r="C305" s="45">
        <f>C303+1</f>
        <v>122</v>
      </c>
      <c r="D305" s="45">
        <v>6</v>
      </c>
      <c r="E305" s="53">
        <v>28</v>
      </c>
      <c r="F305" s="54" t="s">
        <v>340</v>
      </c>
      <c r="G305" s="55" t="s">
        <v>341</v>
      </c>
      <c r="H305" s="56">
        <v>2.9</v>
      </c>
      <c r="I305" s="63">
        <v>2006</v>
      </c>
      <c r="J305" t="s">
        <v>342</v>
      </c>
    </row>
    <row r="306" spans="3:9" ht="13.5" thickBot="1">
      <c r="C306" s="117"/>
      <c r="D306" s="117"/>
      <c r="E306" s="14"/>
      <c r="F306" s="15"/>
      <c r="G306" s="16"/>
      <c r="H306" s="52"/>
      <c r="I306" s="134"/>
    </row>
    <row r="307" spans="3:10" ht="12.75">
      <c r="C307" s="45">
        <f>C305+1</f>
        <v>123</v>
      </c>
      <c r="D307" s="45">
        <v>7</v>
      </c>
      <c r="E307" s="53">
        <v>77</v>
      </c>
      <c r="F307" s="54" t="s">
        <v>343</v>
      </c>
      <c r="G307" s="55" t="s">
        <v>344</v>
      </c>
      <c r="H307" s="56">
        <v>5</v>
      </c>
      <c r="I307" s="63">
        <v>2006</v>
      </c>
      <c r="J307" t="s">
        <v>345</v>
      </c>
    </row>
    <row r="308" spans="3:9" ht="13.5" thickBot="1">
      <c r="C308" s="117"/>
      <c r="D308" s="117"/>
      <c r="E308" s="14"/>
      <c r="F308" s="15"/>
      <c r="G308" s="16"/>
      <c r="H308" s="52"/>
      <c r="I308" s="134"/>
    </row>
    <row r="309" spans="3:10" ht="12.75" customHeight="1">
      <c r="C309" s="45">
        <f>C307+1</f>
        <v>124</v>
      </c>
      <c r="D309" s="45">
        <v>8</v>
      </c>
      <c r="E309" s="53">
        <v>77</v>
      </c>
      <c r="F309" s="54" t="s">
        <v>346</v>
      </c>
      <c r="G309" s="55" t="s">
        <v>347</v>
      </c>
      <c r="H309" s="56">
        <v>1.2</v>
      </c>
      <c r="I309" s="63">
        <v>2006</v>
      </c>
      <c r="J309" t="s">
        <v>348</v>
      </c>
    </row>
    <row r="310" spans="3:9" ht="13.5" thickBot="1">
      <c r="C310" s="117"/>
      <c r="D310" s="117"/>
      <c r="E310" s="14"/>
      <c r="F310" s="15"/>
      <c r="G310" s="16"/>
      <c r="H310" s="52"/>
      <c r="I310" s="134"/>
    </row>
    <row r="311" spans="3:10" ht="12.75">
      <c r="C311" s="45">
        <f>C309+1</f>
        <v>125</v>
      </c>
      <c r="D311" s="45">
        <v>9</v>
      </c>
      <c r="E311" s="53">
        <v>77</v>
      </c>
      <c r="F311" s="54" t="s">
        <v>349</v>
      </c>
      <c r="G311" s="55" t="s">
        <v>350</v>
      </c>
      <c r="H311" s="56">
        <v>1.9</v>
      </c>
      <c r="I311" s="63">
        <v>2006</v>
      </c>
      <c r="J311" t="s">
        <v>351</v>
      </c>
    </row>
    <row r="312" spans="3:9" ht="13.5" thickBot="1">
      <c r="C312" s="117"/>
      <c r="D312" s="117"/>
      <c r="E312" s="14"/>
      <c r="F312" s="15"/>
      <c r="G312" s="16"/>
      <c r="H312" s="52"/>
      <c r="I312" s="134"/>
    </row>
    <row r="313" spans="3:10" ht="12.75" customHeight="1">
      <c r="C313" s="45">
        <f>C311+1</f>
        <v>126</v>
      </c>
      <c r="D313" s="45">
        <v>10</v>
      </c>
      <c r="E313" s="53">
        <v>77</v>
      </c>
      <c r="F313" s="54" t="s">
        <v>352</v>
      </c>
      <c r="G313" s="55" t="s">
        <v>353</v>
      </c>
      <c r="H313" s="56">
        <v>0.7</v>
      </c>
      <c r="I313" s="63">
        <v>2006</v>
      </c>
      <c r="J313" t="s">
        <v>354</v>
      </c>
    </row>
    <row r="314" spans="3:9" ht="13.5" thickBot="1">
      <c r="C314" s="117"/>
      <c r="D314" s="117"/>
      <c r="E314" s="14"/>
      <c r="F314" s="15"/>
      <c r="G314" s="16"/>
      <c r="H314" s="52"/>
      <c r="I314" s="134"/>
    </row>
    <row r="315" spans="3:10" ht="12.75">
      <c r="C315" s="45">
        <f>C313+1</f>
        <v>127</v>
      </c>
      <c r="D315" s="45">
        <v>11</v>
      </c>
      <c r="E315" s="53">
        <v>28</v>
      </c>
      <c r="F315" s="54" t="s">
        <v>355</v>
      </c>
      <c r="G315" s="55" t="s">
        <v>356</v>
      </c>
      <c r="H315" s="56">
        <v>1.2</v>
      </c>
      <c r="I315" s="63">
        <v>2006</v>
      </c>
      <c r="J315" t="s">
        <v>357</v>
      </c>
    </row>
    <row r="316" spans="3:9" ht="13.5" thickBot="1">
      <c r="C316" s="117"/>
      <c r="D316" s="117"/>
      <c r="E316" s="14"/>
      <c r="F316" s="15"/>
      <c r="G316" s="16"/>
      <c r="H316" s="52"/>
      <c r="I316" s="134"/>
    </row>
    <row r="317" spans="3:10" ht="12.75">
      <c r="C317" s="45">
        <f>C315+1</f>
        <v>128</v>
      </c>
      <c r="D317" s="45">
        <v>12</v>
      </c>
      <c r="E317" s="53">
        <v>28</v>
      </c>
      <c r="F317" s="54" t="s">
        <v>358</v>
      </c>
      <c r="G317" s="55" t="s">
        <v>359</v>
      </c>
      <c r="H317" s="56">
        <v>2</v>
      </c>
      <c r="I317" s="63">
        <v>2006</v>
      </c>
      <c r="J317" t="s">
        <v>360</v>
      </c>
    </row>
    <row r="318" spans="3:9" ht="13.5" thickBot="1">
      <c r="C318" s="117"/>
      <c r="D318" s="117"/>
      <c r="E318" s="14"/>
      <c r="F318" s="15"/>
      <c r="G318" s="16"/>
      <c r="H318" s="52"/>
      <c r="I318" s="134"/>
    </row>
    <row r="319" spans="3:10" ht="12.75">
      <c r="C319" s="45">
        <f>C317+1</f>
        <v>129</v>
      </c>
      <c r="D319" s="45">
        <v>13</v>
      </c>
      <c r="E319" s="53">
        <v>28</v>
      </c>
      <c r="F319" s="54" t="s">
        <v>361</v>
      </c>
      <c r="G319" s="55" t="s">
        <v>362</v>
      </c>
      <c r="H319" s="56">
        <v>1.5</v>
      </c>
      <c r="I319" s="63">
        <v>2006</v>
      </c>
      <c r="J319" t="s">
        <v>363</v>
      </c>
    </row>
    <row r="320" spans="3:9" ht="13.5" thickBot="1">
      <c r="C320" s="117"/>
      <c r="D320" s="117"/>
      <c r="E320" s="14"/>
      <c r="F320" s="15"/>
      <c r="G320" s="16"/>
      <c r="H320" s="52"/>
      <c r="I320" s="134"/>
    </row>
    <row r="321" spans="3:10" ht="12.75">
      <c r="C321" s="45">
        <f>C319+1</f>
        <v>130</v>
      </c>
      <c r="D321" s="45">
        <v>14</v>
      </c>
      <c r="E321" s="53">
        <v>28</v>
      </c>
      <c r="F321" s="54" t="s">
        <v>364</v>
      </c>
      <c r="G321" s="55" t="s">
        <v>365</v>
      </c>
      <c r="H321" s="56">
        <v>2.6</v>
      </c>
      <c r="I321" s="63">
        <v>2006</v>
      </c>
      <c r="J321" t="s">
        <v>366</v>
      </c>
    </row>
    <row r="322" spans="3:9" ht="13.5" thickBot="1">
      <c r="C322" s="117"/>
      <c r="D322" s="117"/>
      <c r="E322" s="14"/>
      <c r="F322" s="15"/>
      <c r="G322" s="16"/>
      <c r="H322" s="52"/>
      <c r="I322" s="134"/>
    </row>
    <row r="323" spans="3:9" ht="12.75" customHeight="1">
      <c r="C323" s="45">
        <f>C321+1</f>
        <v>131</v>
      </c>
      <c r="D323" s="45">
        <v>15</v>
      </c>
      <c r="E323" s="53">
        <v>73</v>
      </c>
      <c r="F323" s="54" t="s">
        <v>367</v>
      </c>
      <c r="G323" s="55" t="s">
        <v>368</v>
      </c>
      <c r="H323" s="56">
        <v>1.2</v>
      </c>
      <c r="I323" s="63">
        <v>2006</v>
      </c>
    </row>
    <row r="324" spans="3:9" ht="13.5" thickBot="1">
      <c r="C324" s="117"/>
      <c r="D324" s="117"/>
      <c r="E324" s="14"/>
      <c r="F324" s="15"/>
      <c r="G324" s="16"/>
      <c r="H324" s="52"/>
      <c r="I324" s="134"/>
    </row>
    <row r="325" spans="3:9" ht="12.75" customHeight="1">
      <c r="C325" s="45">
        <f>C323+1</f>
        <v>132</v>
      </c>
      <c r="D325" s="45">
        <v>16</v>
      </c>
      <c r="E325" s="53">
        <v>19</v>
      </c>
      <c r="F325" s="54" t="s">
        <v>369</v>
      </c>
      <c r="G325" s="55" t="s">
        <v>370</v>
      </c>
      <c r="H325" s="56">
        <v>4.3</v>
      </c>
      <c r="I325" s="63">
        <v>2006</v>
      </c>
    </row>
    <row r="326" spans="3:9" ht="13.5" thickBot="1">
      <c r="C326" s="117"/>
      <c r="D326" s="117"/>
      <c r="E326" s="14"/>
      <c r="F326" s="15"/>
      <c r="G326" s="16"/>
      <c r="H326" s="52"/>
      <c r="I326" s="134"/>
    </row>
    <row r="327" spans="3:9" ht="12.75" customHeight="1">
      <c r="C327" s="45">
        <f>C325+1</f>
        <v>133</v>
      </c>
      <c r="D327" s="45">
        <v>17</v>
      </c>
      <c r="E327" s="53">
        <v>73</v>
      </c>
      <c r="F327" s="54" t="s">
        <v>371</v>
      </c>
      <c r="G327" s="55" t="s">
        <v>372</v>
      </c>
      <c r="H327" s="56">
        <v>4.603</v>
      </c>
      <c r="I327" s="63">
        <v>2006</v>
      </c>
    </row>
    <row r="328" spans="3:9" ht="13.5" thickBot="1">
      <c r="C328" s="117"/>
      <c r="D328" s="117"/>
      <c r="E328" s="14"/>
      <c r="F328" s="15" t="s">
        <v>367</v>
      </c>
      <c r="G328" s="16"/>
      <c r="H328" s="52"/>
      <c r="I328" s="134"/>
    </row>
    <row r="329" spans="3:9" ht="12.75" customHeight="1">
      <c r="C329" s="45">
        <f>C327+1</f>
        <v>134</v>
      </c>
      <c r="D329" s="45">
        <v>18</v>
      </c>
      <c r="E329" s="53">
        <v>19</v>
      </c>
      <c r="F329" s="54" t="s">
        <v>373</v>
      </c>
      <c r="G329" s="55" t="s">
        <v>374</v>
      </c>
      <c r="H329" s="56">
        <v>3.07</v>
      </c>
      <c r="I329" s="63">
        <v>2006</v>
      </c>
    </row>
    <row r="330" spans="3:9" ht="13.5" thickBot="1">
      <c r="C330" s="117"/>
      <c r="D330" s="117"/>
      <c r="E330" s="14"/>
      <c r="F330" s="15"/>
      <c r="G330" s="16"/>
      <c r="H330" s="52"/>
      <c r="I330" s="134"/>
    </row>
    <row r="331" spans="3:10" ht="12.75">
      <c r="C331" s="45">
        <f>C329+1</f>
        <v>135</v>
      </c>
      <c r="D331" s="45">
        <v>19</v>
      </c>
      <c r="E331" s="53">
        <v>84</v>
      </c>
      <c r="F331" s="54" t="s">
        <v>329</v>
      </c>
      <c r="G331" s="55" t="s">
        <v>375</v>
      </c>
      <c r="H331" s="56">
        <v>0.53</v>
      </c>
      <c r="I331" s="63">
        <v>2006</v>
      </c>
      <c r="J331" t="s">
        <v>366</v>
      </c>
    </row>
    <row r="332" spans="3:9" ht="13.5" thickBot="1">
      <c r="C332" s="117"/>
      <c r="D332" s="117"/>
      <c r="E332" s="14"/>
      <c r="F332" s="15"/>
      <c r="G332" s="16"/>
      <c r="H332" s="52" t="s">
        <v>328</v>
      </c>
      <c r="I332" s="134"/>
    </row>
    <row r="333" spans="3:9" ht="13.5" thickBot="1">
      <c r="C333" s="22"/>
      <c r="D333" s="23"/>
      <c r="E333" s="23"/>
      <c r="F333" s="23"/>
      <c r="G333" s="23" t="s">
        <v>18</v>
      </c>
      <c r="H333" s="24">
        <v>54.61100000000001</v>
      </c>
      <c r="I333" s="25" t="s">
        <v>328</v>
      </c>
    </row>
    <row r="334" spans="3:9" ht="14.25" customHeight="1" thickBot="1" thickTop="1">
      <c r="C334" s="209" t="s">
        <v>376</v>
      </c>
      <c r="D334" s="209"/>
      <c r="E334" s="209"/>
      <c r="F334" s="209"/>
      <c r="G334" s="223"/>
      <c r="H334" s="223"/>
      <c r="I334" s="27"/>
    </row>
    <row r="335" spans="3:9" ht="12.75">
      <c r="C335" s="45">
        <f>C331+1</f>
        <v>136</v>
      </c>
      <c r="D335" s="45">
        <v>1</v>
      </c>
      <c r="E335" s="53">
        <v>3</v>
      </c>
      <c r="F335" s="55" t="s">
        <v>377</v>
      </c>
      <c r="G335" s="56" t="s">
        <v>378</v>
      </c>
      <c r="H335" s="56">
        <v>3.996</v>
      </c>
      <c r="I335" s="63" t="s">
        <v>3</v>
      </c>
    </row>
    <row r="336" spans="3:9" ht="13.5" thickBot="1">
      <c r="C336" s="117"/>
      <c r="D336" s="117"/>
      <c r="E336" s="7">
        <v>3</v>
      </c>
      <c r="F336" s="16"/>
      <c r="G336" s="17" t="s">
        <v>379</v>
      </c>
      <c r="H336" s="10">
        <v>7.996</v>
      </c>
      <c r="I336" s="134"/>
    </row>
    <row r="337" spans="3:10" ht="12.75">
      <c r="C337" s="45">
        <f>C335+1</f>
        <v>137</v>
      </c>
      <c r="D337" s="45">
        <v>2</v>
      </c>
      <c r="E337" s="53">
        <v>3</v>
      </c>
      <c r="F337" s="55" t="s">
        <v>380</v>
      </c>
      <c r="G337" s="56" t="s">
        <v>381</v>
      </c>
      <c r="H337" s="56">
        <v>5.368</v>
      </c>
      <c r="I337" s="63" t="s">
        <v>3</v>
      </c>
      <c r="J337" t="s">
        <v>382</v>
      </c>
    </row>
    <row r="338" spans="3:9" ht="13.5" thickBot="1">
      <c r="C338" s="117"/>
      <c r="D338" s="117"/>
      <c r="E338" s="15"/>
      <c r="F338" s="16"/>
      <c r="G338" s="52"/>
      <c r="H338" s="10"/>
      <c r="I338" s="19"/>
    </row>
    <row r="339" spans="3:10" ht="12.75">
      <c r="C339" s="45">
        <f>C337+1</f>
        <v>138</v>
      </c>
      <c r="D339" s="45">
        <v>3</v>
      </c>
      <c r="E339" s="53">
        <v>3</v>
      </c>
      <c r="F339" s="55" t="s">
        <v>383</v>
      </c>
      <c r="G339" s="56" t="s">
        <v>384</v>
      </c>
      <c r="H339" s="56">
        <v>4.59</v>
      </c>
      <c r="I339" s="63" t="s">
        <v>3</v>
      </c>
      <c r="J339" t="s">
        <v>382</v>
      </c>
    </row>
    <row r="340" spans="3:9" ht="13.5" thickBot="1">
      <c r="C340" s="117"/>
      <c r="D340" s="117"/>
      <c r="E340" s="15"/>
      <c r="F340" s="16"/>
      <c r="G340" s="52"/>
      <c r="H340" s="17"/>
      <c r="I340" s="19"/>
    </row>
    <row r="341" spans="3:9" ht="12.75">
      <c r="C341" s="45">
        <f>C339+1</f>
        <v>139</v>
      </c>
      <c r="D341" s="45">
        <v>4</v>
      </c>
      <c r="E341" s="53">
        <v>3</v>
      </c>
      <c r="F341" s="55" t="s">
        <v>385</v>
      </c>
      <c r="G341" s="56" t="s">
        <v>386</v>
      </c>
      <c r="H341" s="56">
        <v>2.8</v>
      </c>
      <c r="I341" s="63">
        <v>2006</v>
      </c>
    </row>
    <row r="342" spans="3:9" ht="13.5" thickBot="1">
      <c r="C342" s="117"/>
      <c r="D342" s="117"/>
      <c r="E342" s="15"/>
      <c r="F342" s="16"/>
      <c r="G342" s="52"/>
      <c r="H342" s="17"/>
      <c r="I342" s="19"/>
    </row>
    <row r="343" spans="3:9" ht="12.75" customHeight="1" thickBot="1">
      <c r="C343" s="22"/>
      <c r="D343" s="23"/>
      <c r="E343" s="23"/>
      <c r="F343" s="23"/>
      <c r="G343" s="23" t="s">
        <v>18</v>
      </c>
      <c r="H343" s="24">
        <f>SUM(H335:H342)</f>
        <v>24.75</v>
      </c>
      <c r="I343" s="25"/>
    </row>
    <row r="344" spans="3:9" ht="13.5" customHeight="1" thickBot="1" thickTop="1">
      <c r="C344" s="209" t="s">
        <v>387</v>
      </c>
      <c r="D344" s="209"/>
      <c r="E344" s="209"/>
      <c r="F344" s="209"/>
      <c r="G344" s="222"/>
      <c r="H344" s="222"/>
      <c r="I344" s="206"/>
    </row>
    <row r="345" spans="3:9" ht="12.75">
      <c r="C345" s="45">
        <v>140</v>
      </c>
      <c r="D345" s="45">
        <v>1</v>
      </c>
      <c r="E345" s="53">
        <v>7</v>
      </c>
      <c r="F345" s="167" t="s">
        <v>388</v>
      </c>
      <c r="G345" s="61" t="s">
        <v>389</v>
      </c>
      <c r="H345" s="62">
        <v>31.975</v>
      </c>
      <c r="I345" s="57" t="s">
        <v>3</v>
      </c>
    </row>
    <row r="346" spans="3:9" ht="13.5" thickBot="1">
      <c r="C346" s="168"/>
      <c r="D346" s="168"/>
      <c r="E346" s="14"/>
      <c r="F346" s="96"/>
      <c r="G346" s="51"/>
      <c r="H346" s="52"/>
      <c r="I346" s="168"/>
    </row>
    <row r="347" spans="3:9" ht="12.75">
      <c r="C347" s="45">
        <f>C345+1</f>
        <v>141</v>
      </c>
      <c r="D347" s="45">
        <v>2</v>
      </c>
      <c r="E347" s="53">
        <v>7</v>
      </c>
      <c r="F347" s="167" t="s">
        <v>390</v>
      </c>
      <c r="G347" s="61" t="s">
        <v>391</v>
      </c>
      <c r="H347" s="62">
        <v>21.4</v>
      </c>
      <c r="I347" s="57" t="s">
        <v>3</v>
      </c>
    </row>
    <row r="348" spans="3:9" ht="13.5" thickBot="1">
      <c r="C348" s="168"/>
      <c r="D348" s="168"/>
      <c r="E348" s="14"/>
      <c r="F348" s="96" t="s">
        <v>392</v>
      </c>
      <c r="G348" s="51"/>
      <c r="H348" s="52"/>
      <c r="I348" s="168"/>
    </row>
    <row r="349" spans="3:9" ht="12.75">
      <c r="C349" s="45">
        <f>C347+1</f>
        <v>142</v>
      </c>
      <c r="D349" s="4">
        <v>3</v>
      </c>
      <c r="E349" s="7">
        <v>7</v>
      </c>
      <c r="F349" s="169" t="s">
        <v>393</v>
      </c>
      <c r="G349" s="170" t="s">
        <v>394</v>
      </c>
      <c r="H349" s="171">
        <v>7.83</v>
      </c>
      <c r="I349" s="4">
        <v>2006</v>
      </c>
    </row>
    <row r="350" spans="3:9" ht="13.5" thickBot="1">
      <c r="C350" s="168"/>
      <c r="D350" s="168"/>
      <c r="E350" s="14"/>
      <c r="F350" s="96"/>
      <c r="G350" s="51"/>
      <c r="H350" s="52"/>
      <c r="I350" s="168"/>
    </row>
    <row r="351" spans="3:9" ht="12.75">
      <c r="C351" s="45">
        <f>C349+1</f>
        <v>143</v>
      </c>
      <c r="D351" s="45">
        <v>4</v>
      </c>
      <c r="E351" s="53">
        <v>12</v>
      </c>
      <c r="F351" s="167" t="s">
        <v>395</v>
      </c>
      <c r="G351" s="61" t="s">
        <v>396</v>
      </c>
      <c r="H351" s="62">
        <v>1.03</v>
      </c>
      <c r="I351" s="4" t="s">
        <v>3</v>
      </c>
    </row>
    <row r="352" spans="3:9" ht="13.5" thickBot="1">
      <c r="C352" s="168"/>
      <c r="D352" s="168"/>
      <c r="E352" s="14"/>
      <c r="F352" s="96"/>
      <c r="G352" s="51"/>
      <c r="H352" s="52"/>
      <c r="I352" s="168"/>
    </row>
    <row r="353" spans="3:9" ht="12" customHeight="1">
      <c r="C353" s="45">
        <f>C351+1</f>
        <v>144</v>
      </c>
      <c r="D353" s="45">
        <v>5</v>
      </c>
      <c r="E353" s="53">
        <v>12</v>
      </c>
      <c r="F353" s="167" t="s">
        <v>397</v>
      </c>
      <c r="G353" s="61" t="s">
        <v>398</v>
      </c>
      <c r="H353" s="62">
        <v>6.569</v>
      </c>
      <c r="I353" s="4">
        <v>2006</v>
      </c>
    </row>
    <row r="354" spans="3:9" ht="13.5" thickBot="1">
      <c r="C354" s="168"/>
      <c r="D354" s="168"/>
      <c r="E354" s="14"/>
      <c r="F354" s="96"/>
      <c r="G354" s="16" t="s">
        <v>399</v>
      </c>
      <c r="H354" s="52"/>
      <c r="I354" s="168"/>
    </row>
    <row r="355" spans="3:9" ht="12.75">
      <c r="C355" s="45">
        <f>C353+1</f>
        <v>145</v>
      </c>
      <c r="D355" s="45">
        <v>6</v>
      </c>
      <c r="E355" s="53">
        <v>48</v>
      </c>
      <c r="F355" s="54" t="s">
        <v>400</v>
      </c>
      <c r="G355" s="61" t="s">
        <v>401</v>
      </c>
      <c r="H355" s="62">
        <v>2.65</v>
      </c>
      <c r="I355" s="4">
        <v>2006</v>
      </c>
    </row>
    <row r="356" spans="3:9" ht="13.5" thickBot="1">
      <c r="C356" s="168"/>
      <c r="D356" s="168"/>
      <c r="E356" s="14"/>
      <c r="F356" s="37"/>
      <c r="G356" s="51"/>
      <c r="H356" s="52"/>
      <c r="I356" s="168"/>
    </row>
    <row r="357" spans="3:9" ht="12.75">
      <c r="C357" s="45">
        <f>C355+1</f>
        <v>146</v>
      </c>
      <c r="D357" s="45">
        <v>7</v>
      </c>
      <c r="E357" s="53">
        <v>48</v>
      </c>
      <c r="F357" s="54" t="s">
        <v>402</v>
      </c>
      <c r="G357" s="61" t="s">
        <v>403</v>
      </c>
      <c r="H357" s="62">
        <v>2.75</v>
      </c>
      <c r="I357" s="4">
        <v>2006</v>
      </c>
    </row>
    <row r="358" spans="3:9" ht="13.5" thickBot="1">
      <c r="C358" s="168"/>
      <c r="D358" s="168"/>
      <c r="E358" s="14"/>
      <c r="G358" s="51"/>
      <c r="H358" s="52"/>
      <c r="I358" s="168"/>
    </row>
    <row r="359" spans="3:9" ht="12.75">
      <c r="C359" s="45">
        <f>C357+1</f>
        <v>147</v>
      </c>
      <c r="D359" s="45">
        <v>8</v>
      </c>
      <c r="E359" s="53">
        <v>50</v>
      </c>
      <c r="F359" s="167" t="s">
        <v>404</v>
      </c>
      <c r="G359" s="61" t="s">
        <v>405</v>
      </c>
      <c r="H359" s="62">
        <v>17.05</v>
      </c>
      <c r="I359" s="4">
        <v>2006</v>
      </c>
    </row>
    <row r="360" spans="3:9" ht="13.5" thickBot="1">
      <c r="C360" s="168"/>
      <c r="D360" s="168"/>
      <c r="E360" s="14"/>
      <c r="F360" s="96" t="s">
        <v>406</v>
      </c>
      <c r="G360" s="170" t="s">
        <v>407</v>
      </c>
      <c r="H360" s="52"/>
      <c r="I360" s="168"/>
    </row>
    <row r="361" spans="3:9" ht="12.75">
      <c r="C361" s="45">
        <f>C359+1</f>
        <v>148</v>
      </c>
      <c r="D361" s="45">
        <v>9</v>
      </c>
      <c r="E361" s="53">
        <v>53</v>
      </c>
      <c r="F361" s="167" t="s">
        <v>408</v>
      </c>
      <c r="G361" s="61" t="s">
        <v>409</v>
      </c>
      <c r="H361" s="62">
        <v>1.513</v>
      </c>
      <c r="I361" s="4">
        <v>2006</v>
      </c>
    </row>
    <row r="362" spans="3:9" ht="13.5" thickBot="1">
      <c r="C362" s="168"/>
      <c r="D362" s="168"/>
      <c r="E362" s="14"/>
      <c r="F362" s="96"/>
      <c r="G362" s="51"/>
      <c r="H362" s="52"/>
      <c r="I362" s="168"/>
    </row>
    <row r="363" spans="3:9" ht="12.75">
      <c r="C363" s="45">
        <f>C361+1</f>
        <v>149</v>
      </c>
      <c r="D363" s="45">
        <v>10</v>
      </c>
      <c r="E363" s="53">
        <v>60</v>
      </c>
      <c r="F363" s="167" t="s">
        <v>410</v>
      </c>
      <c r="G363" s="61" t="s">
        <v>411</v>
      </c>
      <c r="H363" s="62">
        <v>38.296</v>
      </c>
      <c r="I363" s="4" t="s">
        <v>7</v>
      </c>
    </row>
    <row r="364" spans="3:9" ht="13.5" thickBot="1">
      <c r="C364" s="168"/>
      <c r="D364" s="168"/>
      <c r="E364" s="14"/>
      <c r="F364" s="96" t="s">
        <v>412</v>
      </c>
      <c r="G364" s="16" t="s">
        <v>413</v>
      </c>
      <c r="H364" s="52"/>
      <c r="I364" s="168"/>
    </row>
    <row r="365" spans="3:9" ht="12.75">
      <c r="C365" s="45">
        <f>C363+1</f>
        <v>150</v>
      </c>
      <c r="D365" s="45">
        <v>11</v>
      </c>
      <c r="E365" s="53">
        <v>61</v>
      </c>
      <c r="F365" s="167" t="s">
        <v>414</v>
      </c>
      <c r="G365" s="61" t="s">
        <v>415</v>
      </c>
      <c r="H365" s="62">
        <v>18.58</v>
      </c>
      <c r="I365" s="4" t="s">
        <v>3</v>
      </c>
    </row>
    <row r="366" spans="3:9" ht="13.5" thickBot="1">
      <c r="C366" s="168"/>
      <c r="D366" s="168"/>
      <c r="E366" s="14"/>
      <c r="F366" s="96" t="s">
        <v>416</v>
      </c>
      <c r="G366" s="51"/>
      <c r="H366" s="52"/>
      <c r="I366" s="168"/>
    </row>
    <row r="367" spans="3:9" ht="12.75">
      <c r="C367" s="45">
        <f>C365+1</f>
        <v>151</v>
      </c>
      <c r="D367" s="45">
        <v>12</v>
      </c>
      <c r="E367" s="53">
        <v>61</v>
      </c>
      <c r="F367" s="167" t="s">
        <v>417</v>
      </c>
      <c r="G367" s="61" t="s">
        <v>418</v>
      </c>
      <c r="H367" s="62">
        <v>4.928</v>
      </c>
      <c r="I367" s="4">
        <v>2006</v>
      </c>
    </row>
    <row r="368" spans="3:9" ht="13.5" thickBot="1">
      <c r="C368" s="168"/>
      <c r="D368" s="172"/>
      <c r="E368" s="79"/>
      <c r="F368" s="80"/>
      <c r="G368" s="105"/>
      <c r="H368" s="128"/>
      <c r="I368" s="168"/>
    </row>
    <row r="369" spans="3:9" ht="12.75">
      <c r="C369" s="45">
        <f>C367+1</f>
        <v>152</v>
      </c>
      <c r="D369" s="45">
        <v>13</v>
      </c>
      <c r="E369" s="53">
        <v>61</v>
      </c>
      <c r="F369" s="167" t="s">
        <v>419</v>
      </c>
      <c r="G369" s="61" t="s">
        <v>420</v>
      </c>
      <c r="H369" s="62">
        <v>0.337</v>
      </c>
      <c r="I369" s="4">
        <v>2006</v>
      </c>
    </row>
    <row r="370" spans="3:9" ht="13.5" thickBot="1">
      <c r="C370" s="168"/>
      <c r="D370" s="172"/>
      <c r="E370" s="79"/>
      <c r="F370" s="80"/>
      <c r="G370" s="105"/>
      <c r="H370" s="128"/>
      <c r="I370" s="168"/>
    </row>
    <row r="371" spans="3:9" ht="12.75">
      <c r="C371" s="45">
        <f>C369+1</f>
        <v>153</v>
      </c>
      <c r="D371" s="45">
        <v>14</v>
      </c>
      <c r="E371" s="53">
        <v>61</v>
      </c>
      <c r="F371" s="167" t="s">
        <v>421</v>
      </c>
      <c r="G371" s="61" t="s">
        <v>422</v>
      </c>
      <c r="H371" s="62">
        <v>20.8</v>
      </c>
      <c r="I371" s="4">
        <v>2006</v>
      </c>
    </row>
    <row r="372" spans="3:9" ht="13.5" thickBot="1">
      <c r="C372" s="168"/>
      <c r="D372" s="172"/>
      <c r="E372" s="14"/>
      <c r="F372" s="96"/>
      <c r="G372" s="51"/>
      <c r="H372" s="52"/>
      <c r="I372" s="168"/>
    </row>
    <row r="373" spans="3:9" ht="13.5" customHeight="1">
      <c r="C373" s="45">
        <f>C371+1</f>
        <v>154</v>
      </c>
      <c r="D373" s="45">
        <v>15</v>
      </c>
      <c r="E373" s="53">
        <v>62</v>
      </c>
      <c r="F373" s="167" t="s">
        <v>423</v>
      </c>
      <c r="G373" s="61" t="s">
        <v>424</v>
      </c>
      <c r="H373" s="62">
        <v>7.75</v>
      </c>
      <c r="I373" s="4" t="s">
        <v>425</v>
      </c>
    </row>
    <row r="374" spans="3:9" ht="13.5" thickBot="1">
      <c r="C374" s="168"/>
      <c r="D374" s="172"/>
      <c r="E374" s="14"/>
      <c r="F374" s="96" t="s">
        <v>426</v>
      </c>
      <c r="G374" s="51"/>
      <c r="H374" s="52"/>
      <c r="I374" s="168"/>
    </row>
    <row r="375" spans="3:9" ht="12.75" customHeight="1">
      <c r="C375" s="45">
        <f>C373+1</f>
        <v>155</v>
      </c>
      <c r="D375" s="45">
        <v>16</v>
      </c>
      <c r="E375" s="53">
        <v>62</v>
      </c>
      <c r="F375" s="167" t="s">
        <v>427</v>
      </c>
      <c r="G375" s="61" t="s">
        <v>428</v>
      </c>
      <c r="H375" s="62">
        <v>4.57</v>
      </c>
      <c r="I375" s="45" t="s">
        <v>3</v>
      </c>
    </row>
    <row r="376" spans="3:9" ht="13.5" thickBot="1">
      <c r="C376" s="168"/>
      <c r="D376" s="168"/>
      <c r="E376" s="14"/>
      <c r="F376" s="15" t="s">
        <v>429</v>
      </c>
      <c r="G376" s="51"/>
      <c r="H376" s="52"/>
      <c r="I376" s="168"/>
    </row>
    <row r="377" spans="3:9" ht="12.75">
      <c r="C377" s="45">
        <f>C375+1</f>
        <v>156</v>
      </c>
      <c r="D377" s="45">
        <v>17</v>
      </c>
      <c r="E377" s="7">
        <v>62</v>
      </c>
      <c r="F377" s="6" t="s">
        <v>430</v>
      </c>
      <c r="G377" s="173" t="s">
        <v>431</v>
      </c>
      <c r="H377" s="62">
        <v>23.3</v>
      </c>
      <c r="I377" s="45" t="s">
        <v>7</v>
      </c>
    </row>
    <row r="378" spans="3:9" ht="13.5" thickBot="1">
      <c r="C378" s="168"/>
      <c r="D378" s="168"/>
      <c r="E378" s="7"/>
      <c r="F378" s="15"/>
      <c r="G378" s="173"/>
      <c r="H378" s="174"/>
      <c r="I378" s="168"/>
    </row>
    <row r="379" spans="3:9" ht="12.75">
      <c r="C379" s="45">
        <f>C377+1</f>
        <v>157</v>
      </c>
      <c r="D379" s="45">
        <v>18</v>
      </c>
      <c r="E379" s="53">
        <v>63</v>
      </c>
      <c r="F379" s="8" t="s">
        <v>432</v>
      </c>
      <c r="G379" s="61" t="s">
        <v>433</v>
      </c>
      <c r="H379" s="62">
        <v>1.015</v>
      </c>
      <c r="I379" s="4">
        <v>2006</v>
      </c>
    </row>
    <row r="380" spans="3:9" ht="13.5" thickBot="1">
      <c r="C380" s="168"/>
      <c r="D380" s="168"/>
      <c r="E380" s="14"/>
      <c r="G380" s="51"/>
      <c r="H380" s="52"/>
      <c r="I380" s="168"/>
    </row>
    <row r="381" spans="3:9" ht="12.75">
      <c r="C381" s="45">
        <f>C379+1</f>
        <v>158</v>
      </c>
      <c r="D381" s="45">
        <v>19</v>
      </c>
      <c r="E381" s="53">
        <v>79</v>
      </c>
      <c r="F381" s="167" t="s">
        <v>434</v>
      </c>
      <c r="G381" s="61" t="s">
        <v>435</v>
      </c>
      <c r="H381" s="62">
        <v>3.037</v>
      </c>
      <c r="I381" s="4">
        <v>2006</v>
      </c>
    </row>
    <row r="382" spans="3:9" ht="13.5" thickBot="1">
      <c r="C382" s="168"/>
      <c r="D382" s="168"/>
      <c r="E382" s="14"/>
      <c r="F382" s="96"/>
      <c r="G382" s="51"/>
      <c r="H382" s="52"/>
      <c r="I382" s="168"/>
    </row>
    <row r="383" spans="3:9" ht="12.75">
      <c r="C383" s="45">
        <f>C381+1</f>
        <v>159</v>
      </c>
      <c r="D383" s="45">
        <v>20</v>
      </c>
      <c r="E383" s="53">
        <v>79</v>
      </c>
      <c r="F383" s="167" t="s">
        <v>436</v>
      </c>
      <c r="G383" s="61" t="s">
        <v>437</v>
      </c>
      <c r="H383" s="62">
        <v>9.845</v>
      </c>
      <c r="I383" s="4">
        <v>2006</v>
      </c>
    </row>
    <row r="384" spans="3:9" ht="13.5" thickBot="1">
      <c r="C384" s="168"/>
      <c r="D384" s="172"/>
      <c r="E384" s="14"/>
      <c r="F384" s="96" t="s">
        <v>438</v>
      </c>
      <c r="G384" s="16" t="s">
        <v>439</v>
      </c>
      <c r="H384" s="52"/>
      <c r="I384" s="168"/>
    </row>
    <row r="385" spans="3:9" ht="12.75">
      <c r="C385" s="45">
        <f>C383+1</f>
        <v>160</v>
      </c>
      <c r="D385" s="45">
        <v>21</v>
      </c>
      <c r="E385" s="53">
        <v>10</v>
      </c>
      <c r="F385" s="167" t="s">
        <v>440</v>
      </c>
      <c r="G385" s="61" t="s">
        <v>441</v>
      </c>
      <c r="H385" s="62">
        <v>7.4</v>
      </c>
      <c r="I385" s="45">
        <v>2006</v>
      </c>
    </row>
    <row r="386" spans="3:9" ht="13.5" thickBot="1">
      <c r="C386" s="168"/>
      <c r="D386" s="172"/>
      <c r="E386" s="14"/>
      <c r="F386" s="96"/>
      <c r="G386" s="16"/>
      <c r="H386" s="52"/>
      <c r="I386" s="168"/>
    </row>
    <row r="387" spans="3:9" ht="12.75">
      <c r="C387" s="45">
        <f>C385+1</f>
        <v>161</v>
      </c>
      <c r="D387" s="45">
        <v>22</v>
      </c>
      <c r="E387" s="53">
        <v>10</v>
      </c>
      <c r="F387" s="167" t="s">
        <v>442</v>
      </c>
      <c r="G387" s="61" t="s">
        <v>443</v>
      </c>
      <c r="H387" s="62">
        <v>8.4</v>
      </c>
      <c r="I387" s="45">
        <v>2006</v>
      </c>
    </row>
    <row r="388" spans="3:9" ht="13.5" thickBot="1">
      <c r="C388" s="168"/>
      <c r="D388" s="172"/>
      <c r="E388" s="14"/>
      <c r="F388" s="96"/>
      <c r="G388" s="16"/>
      <c r="H388" s="52"/>
      <c r="I388" s="168"/>
    </row>
    <row r="389" spans="3:9" ht="12.75">
      <c r="C389" s="45">
        <f>C387+1</f>
        <v>162</v>
      </c>
      <c r="D389" s="45">
        <v>23</v>
      </c>
      <c r="E389" s="7">
        <v>10</v>
      </c>
      <c r="F389" s="169" t="s">
        <v>444</v>
      </c>
      <c r="G389" s="9" t="s">
        <v>445</v>
      </c>
      <c r="H389" s="171">
        <v>9.4</v>
      </c>
      <c r="I389" s="4">
        <v>2006</v>
      </c>
    </row>
    <row r="390" spans="3:9" ht="13.5" thickBot="1">
      <c r="C390" s="168"/>
      <c r="D390" s="168"/>
      <c r="E390" s="14"/>
      <c r="F390" s="96"/>
      <c r="G390" s="175"/>
      <c r="H390" s="37"/>
      <c r="I390" s="168"/>
    </row>
    <row r="391" spans="3:9" ht="13.5" thickBot="1">
      <c r="C391" s="177"/>
      <c r="D391" s="177"/>
      <c r="E391" s="207"/>
      <c r="F391" s="176"/>
      <c r="G391" s="178"/>
      <c r="H391" s="40"/>
      <c r="I391" s="177"/>
    </row>
    <row r="392" spans="3:9" ht="13.5" thickBot="1">
      <c r="C392" s="177"/>
      <c r="D392" s="177" t="s">
        <v>446</v>
      </c>
      <c r="E392" s="108"/>
      <c r="F392" s="109" t="s">
        <v>447</v>
      </c>
      <c r="G392" s="178"/>
      <c r="H392" s="40"/>
      <c r="I392" s="177">
        <v>2006</v>
      </c>
    </row>
    <row r="393" spans="3:9" ht="13.5" thickBot="1">
      <c r="C393" s="177"/>
      <c r="D393" s="177" t="s">
        <v>448</v>
      </c>
      <c r="E393" s="108"/>
      <c r="F393" s="109" t="s">
        <v>397</v>
      </c>
      <c r="G393" s="178"/>
      <c r="H393" s="40"/>
      <c r="I393" s="177">
        <v>2006</v>
      </c>
    </row>
    <row r="394" spans="3:9" ht="13.5" thickBot="1">
      <c r="C394" s="177"/>
      <c r="D394" s="177" t="s">
        <v>449</v>
      </c>
      <c r="E394" s="108"/>
      <c r="F394" s="109" t="s">
        <v>450</v>
      </c>
      <c r="G394" s="178"/>
      <c r="H394" s="40"/>
      <c r="I394" s="177">
        <v>2006</v>
      </c>
    </row>
    <row r="395" spans="3:9" ht="13.5" thickBot="1">
      <c r="C395" s="177"/>
      <c r="D395" s="177" t="s">
        <v>451</v>
      </c>
      <c r="E395" s="108"/>
      <c r="F395" s="109" t="s">
        <v>452</v>
      </c>
      <c r="G395" s="178"/>
      <c r="H395" s="40"/>
      <c r="I395" s="177">
        <v>2006</v>
      </c>
    </row>
    <row r="396" spans="3:9" ht="13.5" thickBot="1">
      <c r="C396" s="177"/>
      <c r="D396" s="177" t="s">
        <v>453</v>
      </c>
      <c r="E396" s="108"/>
      <c r="F396" s="109" t="s">
        <v>454</v>
      </c>
      <c r="G396" s="178"/>
      <c r="H396" s="40"/>
      <c r="I396" s="177" t="s">
        <v>7</v>
      </c>
    </row>
    <row r="397" spans="3:9" ht="13.5" thickBot="1">
      <c r="C397" s="177"/>
      <c r="D397" s="177" t="s">
        <v>455</v>
      </c>
      <c r="E397" s="108"/>
      <c r="F397" s="109" t="s">
        <v>456</v>
      </c>
      <c r="G397" s="178"/>
      <c r="H397" s="40"/>
      <c r="I397" s="177" t="s">
        <v>3</v>
      </c>
    </row>
    <row r="398" spans="3:9" ht="13.5" thickBot="1">
      <c r="C398" s="177"/>
      <c r="D398" s="177" t="s">
        <v>457</v>
      </c>
      <c r="E398" s="108"/>
      <c r="F398" s="109" t="s">
        <v>458</v>
      </c>
      <c r="G398" s="178"/>
      <c r="H398" s="40"/>
      <c r="I398" s="177">
        <v>2006</v>
      </c>
    </row>
    <row r="399" spans="3:9" ht="13.5" thickBot="1">
      <c r="C399" s="177"/>
      <c r="D399" s="177" t="s">
        <v>459</v>
      </c>
      <c r="E399" s="108"/>
      <c r="F399" s="109" t="s">
        <v>421</v>
      </c>
      <c r="G399" s="178"/>
      <c r="H399" s="40"/>
      <c r="I399" s="177">
        <v>2006</v>
      </c>
    </row>
    <row r="400" spans="3:9" ht="12.75">
      <c r="C400" s="179"/>
      <c r="D400" s="179" t="s">
        <v>460</v>
      </c>
      <c r="E400" s="53"/>
      <c r="F400" s="54" t="s">
        <v>423</v>
      </c>
      <c r="G400" s="180"/>
      <c r="H400" s="29"/>
      <c r="I400" s="179">
        <v>2006</v>
      </c>
    </row>
    <row r="401" spans="3:9" ht="13.5" thickBot="1">
      <c r="C401" s="177"/>
      <c r="D401" s="177"/>
      <c r="E401" s="108"/>
      <c r="F401" s="109" t="s">
        <v>426</v>
      </c>
      <c r="G401" s="178"/>
      <c r="H401" s="40"/>
      <c r="I401" s="177"/>
    </row>
    <row r="402" spans="3:9" ht="12.75">
      <c r="C402" s="181"/>
      <c r="D402" s="181" t="s">
        <v>461</v>
      </c>
      <c r="E402" s="147"/>
      <c r="F402" s="182" t="s">
        <v>462</v>
      </c>
      <c r="G402" s="183"/>
      <c r="H402" s="184"/>
      <c r="I402" s="181">
        <v>2006</v>
      </c>
    </row>
    <row r="403" spans="3:9" ht="13.5" thickBot="1">
      <c r="C403" s="177"/>
      <c r="D403" s="177"/>
      <c r="E403" s="108"/>
      <c r="F403" s="185" t="s">
        <v>463</v>
      </c>
      <c r="G403" s="178"/>
      <c r="H403" s="40"/>
      <c r="I403" s="177"/>
    </row>
    <row r="404" spans="3:9" ht="13.5" thickBot="1">
      <c r="C404" s="186"/>
      <c r="D404" s="186" t="s">
        <v>464</v>
      </c>
      <c r="E404" s="187"/>
      <c r="F404" s="188" t="s">
        <v>430</v>
      </c>
      <c r="G404" s="189"/>
      <c r="H404" s="190"/>
      <c r="I404" s="186">
        <v>2006</v>
      </c>
    </row>
    <row r="405" spans="3:9" ht="13.5" thickBot="1">
      <c r="C405" s="186"/>
      <c r="D405" s="186" t="s">
        <v>465</v>
      </c>
      <c r="E405" s="187"/>
      <c r="F405" s="188" t="s">
        <v>466</v>
      </c>
      <c r="G405" s="191"/>
      <c r="H405" s="192"/>
      <c r="I405" s="186">
        <v>2006</v>
      </c>
    </row>
    <row r="406" spans="3:9" ht="13.5" thickBot="1">
      <c r="C406" s="186"/>
      <c r="D406" s="186" t="s">
        <v>467</v>
      </c>
      <c r="E406" s="187"/>
      <c r="F406" s="188" t="s">
        <v>468</v>
      </c>
      <c r="G406" s="191"/>
      <c r="H406" s="192"/>
      <c r="I406" s="186">
        <v>2006</v>
      </c>
    </row>
    <row r="407" spans="3:9" ht="13.5" thickBot="1">
      <c r="C407" s="186"/>
      <c r="D407" s="186" t="s">
        <v>469</v>
      </c>
      <c r="E407" s="187"/>
      <c r="F407" s="188" t="s">
        <v>442</v>
      </c>
      <c r="G407" s="189"/>
      <c r="H407" s="190"/>
      <c r="I407" s="186">
        <v>2006</v>
      </c>
    </row>
    <row r="408" spans="3:9" ht="13.5" thickBot="1">
      <c r="C408" s="186"/>
      <c r="D408" s="186" t="s">
        <v>470</v>
      </c>
      <c r="E408" s="187"/>
      <c r="F408" s="188" t="s">
        <v>471</v>
      </c>
      <c r="G408" s="191"/>
      <c r="H408" s="192"/>
      <c r="I408" s="186">
        <v>2006</v>
      </c>
    </row>
    <row r="409" spans="3:9" ht="13.5" thickBot="1">
      <c r="C409" s="193"/>
      <c r="D409" s="193"/>
      <c r="E409" s="32"/>
      <c r="F409" s="33"/>
      <c r="G409" s="194"/>
      <c r="H409" s="195"/>
      <c r="I409" s="193"/>
    </row>
    <row r="410" spans="3:9" ht="13.5" customHeight="1" thickBot="1">
      <c r="C410" s="23"/>
      <c r="D410" s="23"/>
      <c r="E410" s="23"/>
      <c r="F410" s="23"/>
      <c r="G410" s="23" t="s">
        <v>18</v>
      </c>
      <c r="H410" s="24">
        <f>SUM(H345:H389)</f>
        <v>250.42500000000004</v>
      </c>
      <c r="I410" s="25"/>
    </row>
    <row r="411" spans="3:9" ht="14.25" customHeight="1" thickBot="1" thickTop="1">
      <c r="C411" s="209" t="s">
        <v>472</v>
      </c>
      <c r="D411" s="209"/>
      <c r="E411" s="209"/>
      <c r="F411" s="210"/>
      <c r="G411" s="51"/>
      <c r="H411" s="51"/>
      <c r="I411" s="196"/>
    </row>
    <row r="412" spans="3:9" ht="12.75">
      <c r="C412" s="45">
        <v>163</v>
      </c>
      <c r="D412" s="45">
        <v>1</v>
      </c>
      <c r="E412" s="53">
        <v>35</v>
      </c>
      <c r="F412" s="167" t="s">
        <v>473</v>
      </c>
      <c r="G412" s="61" t="s">
        <v>474</v>
      </c>
      <c r="H412" s="62">
        <f>VALUE(RIGHT(SUBSTITUTE(SUBSTITUTE(G412," ",""),"+",","),LEN(SUBSTITUTE(SUBSTITUTE(G412," ",""),"+",","))-FIND("-",SUBSTITUTE(SUBSTITUTE(G412," ",""),"+",",")))-LEFT(SUBSTITUTE(SUBSTITUTE(G412," ",""),"+",","),LEN(SUBSTITUTE(SUBSTITUTE(G412," ",""),"+",","))-(LEN(SUBSTITUTE(SUBSTITUTE(G412," ",""),"+",","))-FIND("-",SUBSTITUTE(SUBSTITUTE(G412," ",""),"+",","))+1)))</f>
        <v>4.359999999999999</v>
      </c>
      <c r="I412" s="4">
        <v>2006</v>
      </c>
    </row>
    <row r="413" spans="3:9" ht="13.5" thickBot="1">
      <c r="C413" s="168"/>
      <c r="D413" s="168"/>
      <c r="E413" s="14"/>
      <c r="F413" s="96" t="s">
        <v>475</v>
      </c>
      <c r="G413" s="16"/>
      <c r="H413" s="52"/>
      <c r="I413" s="168"/>
    </row>
    <row r="414" spans="3:9" ht="12.75">
      <c r="C414" s="45">
        <f>C412+1</f>
        <v>164</v>
      </c>
      <c r="D414" s="45">
        <v>2</v>
      </c>
      <c r="E414" s="53">
        <v>39</v>
      </c>
      <c r="F414" s="167" t="s">
        <v>476</v>
      </c>
      <c r="G414" s="61" t="s">
        <v>477</v>
      </c>
      <c r="H414" s="62">
        <f>VALUE(RIGHT(SUBSTITUTE(SUBSTITUTE(G414," ",""),"+",","),LEN(SUBSTITUTE(SUBSTITUTE(G414," ",""),"+",","))-FIND("-",SUBSTITUTE(SUBSTITUTE(G414," ",""),"+",",")))-LEFT(SUBSTITUTE(SUBSTITUTE(G414," ",""),"+",","),LEN(SUBSTITUTE(SUBSTITUTE(G414," ",""),"+",","))-(LEN(SUBSTITUTE(SUBSTITUTE(G414," ",""),"+",","))-FIND("-",SUBSTITUTE(SUBSTITUTE(G414," ",""),"+",","))+1)))</f>
        <v>1.0090000000000003</v>
      </c>
      <c r="I414" s="4">
        <v>2006</v>
      </c>
    </row>
    <row r="415" spans="3:9" ht="13.5" thickBot="1">
      <c r="C415" s="168"/>
      <c r="D415" s="168"/>
      <c r="E415" s="14"/>
      <c r="F415" s="96"/>
      <c r="G415" s="16"/>
      <c r="H415" s="52"/>
      <c r="I415" s="168"/>
    </row>
    <row r="416" spans="3:9" ht="12.75">
      <c r="C416" s="45">
        <f>C414+1</f>
        <v>165</v>
      </c>
      <c r="D416" s="45">
        <v>3</v>
      </c>
      <c r="E416" s="53">
        <v>3</v>
      </c>
      <c r="F416" s="167" t="s">
        <v>478</v>
      </c>
      <c r="G416" s="61" t="s">
        <v>479</v>
      </c>
      <c r="H416" s="197">
        <v>4.1</v>
      </c>
      <c r="I416" s="4">
        <v>2006</v>
      </c>
    </row>
    <row r="417" spans="3:9" ht="13.5" thickBot="1">
      <c r="C417" s="168"/>
      <c r="D417" s="168"/>
      <c r="E417" s="14"/>
      <c r="F417" s="96" t="s">
        <v>480</v>
      </c>
      <c r="G417" s="16" t="s">
        <v>481</v>
      </c>
      <c r="H417" s="90">
        <v>3.5</v>
      </c>
      <c r="I417" s="168"/>
    </row>
    <row r="418" spans="3:9" ht="12.75">
      <c r="C418" s="45">
        <f>C416+1</f>
        <v>166</v>
      </c>
      <c r="D418" s="45">
        <v>4</v>
      </c>
      <c r="E418" s="53">
        <v>3</v>
      </c>
      <c r="F418" s="167" t="s">
        <v>482</v>
      </c>
      <c r="G418" s="61" t="s">
        <v>483</v>
      </c>
      <c r="H418" s="62">
        <f>VALUE(RIGHT(SUBSTITUTE(SUBSTITUTE(G418," ",""),"+",","),LEN(SUBSTITUTE(SUBSTITUTE(G418," ",""),"+",","))-FIND("-",SUBSTITUTE(SUBSTITUTE(G418," ",""),"+",",")))-LEFT(SUBSTITUTE(SUBSTITUTE(G418," ",""),"+",","),LEN(SUBSTITUTE(SUBSTITUTE(G418," ",""),"+",","))-(LEN(SUBSTITUTE(SUBSTITUTE(G418," ",""),"+",","))-FIND("-",SUBSTITUTE(SUBSTITUTE(G418," ",""),"+",","))+1)))</f>
        <v>5.449999999999989</v>
      </c>
      <c r="I418" s="4">
        <v>2006</v>
      </c>
    </row>
    <row r="419" spans="3:9" ht="13.5" thickBot="1">
      <c r="C419" s="168"/>
      <c r="D419" s="168"/>
      <c r="E419" s="14"/>
      <c r="F419" s="96"/>
      <c r="G419" s="16"/>
      <c r="H419" s="52"/>
      <c r="I419" s="168"/>
    </row>
    <row r="420" spans="3:9" ht="12.75">
      <c r="C420" s="45">
        <f>C418+1</f>
        <v>167</v>
      </c>
      <c r="D420" s="45">
        <v>5</v>
      </c>
      <c r="E420" s="53">
        <v>5</v>
      </c>
      <c r="F420" s="167" t="s">
        <v>484</v>
      </c>
      <c r="G420" s="61" t="s">
        <v>485</v>
      </c>
      <c r="H420" s="62">
        <f>VALUE(RIGHT(SUBSTITUTE(SUBSTITUTE(G420," ",""),"+",","),LEN(SUBSTITUTE(SUBSTITUTE(G420," ",""),"+",","))-FIND("-",SUBSTITUTE(SUBSTITUTE(G420," ",""),"+",",")))-LEFT(SUBSTITUTE(SUBSTITUTE(G420," ",""),"+",","),LEN(SUBSTITUTE(SUBSTITUTE(G420," ",""),"+",","))-(LEN(SUBSTITUTE(SUBSTITUTE(G420," ",""),"+",","))-FIND("-",SUBSTITUTE(SUBSTITUTE(G420," ",""),"+",","))+1)))</f>
        <v>1.8799999999999955</v>
      </c>
      <c r="I420" s="4">
        <v>2006</v>
      </c>
    </row>
    <row r="421" spans="3:9" ht="13.5" thickBot="1">
      <c r="C421" s="168"/>
      <c r="D421" s="168"/>
      <c r="E421" s="14"/>
      <c r="F421" s="96"/>
      <c r="G421" s="16"/>
      <c r="H421" s="52"/>
      <c r="I421" s="168"/>
    </row>
    <row r="422" spans="3:9" ht="12.75">
      <c r="C422" s="45">
        <f>C420+1</f>
        <v>168</v>
      </c>
      <c r="D422" s="45">
        <v>6</v>
      </c>
      <c r="E422" s="53">
        <v>36</v>
      </c>
      <c r="F422" s="167" t="s">
        <v>486</v>
      </c>
      <c r="G422" s="61" t="s">
        <v>487</v>
      </c>
      <c r="H422" s="62">
        <v>1.05</v>
      </c>
      <c r="I422" s="4">
        <v>2006</v>
      </c>
    </row>
    <row r="423" spans="3:9" ht="13.5" thickBot="1">
      <c r="C423" s="168"/>
      <c r="D423" s="168"/>
      <c r="E423" s="14"/>
      <c r="F423" s="96"/>
      <c r="G423" s="16"/>
      <c r="H423" s="52"/>
      <c r="I423" s="168"/>
    </row>
    <row r="424" spans="3:9" ht="12.75">
      <c r="C424" s="45">
        <f>C422+1</f>
        <v>169</v>
      </c>
      <c r="D424" s="45">
        <v>7</v>
      </c>
      <c r="E424" s="53">
        <v>3</v>
      </c>
      <c r="F424" s="167" t="s">
        <v>488</v>
      </c>
      <c r="G424" s="61" t="s">
        <v>489</v>
      </c>
      <c r="H424" s="62">
        <v>0.87</v>
      </c>
      <c r="I424" s="4">
        <v>2006</v>
      </c>
    </row>
    <row r="425" spans="3:9" ht="13.5" thickBot="1">
      <c r="C425" s="168"/>
      <c r="D425" s="168"/>
      <c r="E425" s="14"/>
      <c r="F425" s="96"/>
      <c r="G425" s="16"/>
      <c r="H425" s="52"/>
      <c r="I425" s="168"/>
    </row>
    <row r="426" spans="3:9" ht="12.75">
      <c r="C426" s="45">
        <f>C424+1</f>
        <v>170</v>
      </c>
      <c r="D426" s="45">
        <v>8</v>
      </c>
      <c r="E426" s="53">
        <v>8</v>
      </c>
      <c r="F426" s="167" t="s">
        <v>490</v>
      </c>
      <c r="G426" s="61" t="s">
        <v>491</v>
      </c>
      <c r="H426" s="197">
        <v>1.562</v>
      </c>
      <c r="I426" s="4">
        <v>2006</v>
      </c>
    </row>
    <row r="427" spans="3:9" ht="13.5" thickBot="1">
      <c r="C427" s="168"/>
      <c r="D427" s="168"/>
      <c r="E427" s="14"/>
      <c r="F427" s="96" t="s">
        <v>492</v>
      </c>
      <c r="G427" s="16" t="s">
        <v>493</v>
      </c>
      <c r="H427" s="90">
        <v>2.116</v>
      </c>
      <c r="I427" s="168"/>
    </row>
    <row r="428" spans="3:9" ht="12.75">
      <c r="C428" s="45">
        <f>C426+1</f>
        <v>171</v>
      </c>
      <c r="D428" s="45">
        <v>9</v>
      </c>
      <c r="E428" s="53">
        <v>94</v>
      </c>
      <c r="F428" s="167" t="s">
        <v>494</v>
      </c>
      <c r="G428" s="61" t="s">
        <v>495</v>
      </c>
      <c r="H428" s="62">
        <f>VALUE(RIGHT(SUBSTITUTE(SUBSTITUTE(G428," ",""),"+",","),LEN(SUBSTITUTE(SUBSTITUTE(G428," ",""),"+",","))-FIND("-",SUBSTITUTE(SUBSTITUTE(G428," ",""),"+",",")))-LEFT(SUBSTITUTE(SUBSTITUTE(G428," ",""),"+",","),LEN(SUBSTITUTE(SUBSTITUTE(G428," ",""),"+",","))-(LEN(SUBSTITUTE(SUBSTITUTE(G428," ",""),"+",","))-FIND("-",SUBSTITUTE(SUBSTITUTE(G428," ",""),"+",","))+1)))</f>
        <v>8.082000000000008</v>
      </c>
      <c r="I428" s="4">
        <v>2006</v>
      </c>
    </row>
    <row r="429" spans="3:9" ht="13.5" thickBot="1">
      <c r="C429" s="168"/>
      <c r="D429" s="168"/>
      <c r="E429" s="14"/>
      <c r="F429" s="96" t="s">
        <v>496</v>
      </c>
      <c r="G429" s="16"/>
      <c r="H429" s="52"/>
      <c r="I429" s="168"/>
    </row>
    <row r="430" spans="3:9" ht="12.75">
      <c r="C430" s="45">
        <f>C428+1</f>
        <v>172</v>
      </c>
      <c r="D430" s="45">
        <v>10</v>
      </c>
      <c r="E430" s="53">
        <v>35</v>
      </c>
      <c r="F430" s="167" t="s">
        <v>497</v>
      </c>
      <c r="G430" s="61" t="s">
        <v>498</v>
      </c>
      <c r="H430" s="62">
        <f>VALUE(RIGHT(SUBSTITUTE(SUBSTITUTE(G430," ",""),"+",","),LEN(SUBSTITUTE(SUBSTITUTE(G430," ",""),"+",","))-FIND("-",SUBSTITUTE(SUBSTITUTE(G430," ",""),"+",",")))-LEFT(SUBSTITUTE(SUBSTITUTE(G430," ",""),"+",","),LEN(SUBSTITUTE(SUBSTITUTE(G430," ",""),"+",","))-(LEN(SUBSTITUTE(SUBSTITUTE(G430," ",""),"+",","))-FIND("-",SUBSTITUTE(SUBSTITUTE(G430," ",""),"+",","))+1)))</f>
        <v>1.4600000000000009</v>
      </c>
      <c r="I430" s="4">
        <v>2006</v>
      </c>
    </row>
    <row r="431" spans="3:9" ht="13.5" thickBot="1">
      <c r="C431" s="168"/>
      <c r="D431" s="168"/>
      <c r="E431" s="14"/>
      <c r="F431" s="96" t="s">
        <v>499</v>
      </c>
      <c r="G431" s="16"/>
      <c r="H431" s="52"/>
      <c r="I431" s="168"/>
    </row>
    <row r="432" spans="3:9" ht="12.75">
      <c r="C432" s="45">
        <f>C430+1</f>
        <v>173</v>
      </c>
      <c r="D432" s="45">
        <v>11</v>
      </c>
      <c r="E432" s="53">
        <v>35</v>
      </c>
      <c r="F432" s="167" t="s">
        <v>500</v>
      </c>
      <c r="G432" s="61" t="s">
        <v>501</v>
      </c>
      <c r="H432" s="62">
        <f>VALUE(RIGHT(SUBSTITUTE(SUBSTITUTE(G432," ",""),"+",","),LEN(SUBSTITUTE(SUBSTITUTE(G432," ",""),"+",","))-FIND("-",SUBSTITUTE(SUBSTITUTE(G432," ",""),"+",",")))-LEFT(SUBSTITUTE(SUBSTITUTE(G432," ",""),"+",","),LEN(SUBSTITUTE(SUBSTITUTE(G432," ",""),"+",","))-(LEN(SUBSTITUTE(SUBSTITUTE(G432," ",""),"+",","))-FIND("-",SUBSTITUTE(SUBSTITUTE(G432," ",""),"+",","))+1)))</f>
        <v>2.521000000000001</v>
      </c>
      <c r="I432" s="4">
        <v>2006</v>
      </c>
    </row>
    <row r="433" spans="3:9" ht="13.5" thickBot="1">
      <c r="C433" s="168"/>
      <c r="D433" s="168"/>
      <c r="E433" s="14"/>
      <c r="F433" s="96"/>
      <c r="G433" s="16"/>
      <c r="H433" s="52"/>
      <c r="I433" s="168"/>
    </row>
    <row r="434" spans="3:9" ht="12.75">
      <c r="C434" s="45">
        <f>C432+1</f>
        <v>174</v>
      </c>
      <c r="D434" s="45">
        <v>12</v>
      </c>
      <c r="E434" s="53">
        <v>12</v>
      </c>
      <c r="F434" s="167" t="s">
        <v>502</v>
      </c>
      <c r="G434" s="61" t="s">
        <v>503</v>
      </c>
      <c r="H434" s="62">
        <f>VALUE(RIGHT(SUBSTITUTE(SUBSTITUTE(G434," ",""),"+",","),LEN(SUBSTITUTE(SUBSTITUTE(G434," ",""),"+",","))-FIND("-",SUBSTITUTE(SUBSTITUTE(G434," ",""),"+",",")))-LEFT(SUBSTITUTE(SUBSTITUTE(G434," ",""),"+",","),LEN(SUBSTITUTE(SUBSTITUTE(G434," ",""),"+",","))-(LEN(SUBSTITUTE(SUBSTITUTE(G434," ",""),"+",","))-FIND("-",SUBSTITUTE(SUBSTITUTE(G434," ",""),"+",","))+1)))</f>
        <v>9.86699999999999</v>
      </c>
      <c r="I434" s="4">
        <v>2006</v>
      </c>
    </row>
    <row r="435" spans="3:9" ht="13.5" thickBot="1">
      <c r="C435" s="168"/>
      <c r="D435" s="168"/>
      <c r="E435" s="14"/>
      <c r="F435" s="96" t="s">
        <v>504</v>
      </c>
      <c r="G435" s="16"/>
      <c r="H435" s="52"/>
      <c r="I435" s="168"/>
    </row>
    <row r="436" spans="3:9" ht="12.75">
      <c r="C436" s="45">
        <f>C434+1</f>
        <v>175</v>
      </c>
      <c r="D436" s="45">
        <v>13</v>
      </c>
      <c r="E436" s="53">
        <v>12</v>
      </c>
      <c r="F436" s="167" t="s">
        <v>505</v>
      </c>
      <c r="G436" s="61" t="s">
        <v>506</v>
      </c>
      <c r="H436" s="62">
        <f>VALUE(RIGHT(SUBSTITUTE(SUBSTITUTE(G436," ",""),"+",","),LEN(SUBSTITUTE(SUBSTITUTE(G436," ",""),"+",","))-FIND("-",SUBSTITUTE(SUBSTITUTE(G436," ",""),"+",",")))-LEFT(SUBSTITUTE(SUBSTITUTE(G436," ",""),"+",","),LEN(SUBSTITUTE(SUBSTITUTE(G436," ",""),"+",","))-(LEN(SUBSTITUTE(SUBSTITUTE(G436," ",""),"+",","))-FIND("-",SUBSTITUTE(SUBSTITUTE(G436," ",""),"+",","))+1)))</f>
        <v>7.400000000000006</v>
      </c>
      <c r="I436" s="4">
        <v>2006</v>
      </c>
    </row>
    <row r="437" spans="3:9" ht="13.5" thickBot="1">
      <c r="C437" s="168"/>
      <c r="D437" s="168"/>
      <c r="E437" s="14"/>
      <c r="F437" s="96" t="s">
        <v>507</v>
      </c>
      <c r="G437" s="16"/>
      <c r="H437" s="52"/>
      <c r="I437" s="168"/>
    </row>
    <row r="438" spans="3:9" ht="12.75">
      <c r="C438" s="45">
        <f>C436+1</f>
        <v>176</v>
      </c>
      <c r="D438" s="45">
        <v>14</v>
      </c>
      <c r="E438" s="53">
        <v>3</v>
      </c>
      <c r="F438" s="167" t="s">
        <v>508</v>
      </c>
      <c r="G438" s="61" t="s">
        <v>509</v>
      </c>
      <c r="H438" s="62">
        <f>VALUE(RIGHT(SUBSTITUTE(SUBSTITUTE(G438," ",""),"+",","),LEN(SUBSTITUTE(SUBSTITUTE(G438," ",""),"+",","))-FIND("-",SUBSTITUTE(SUBSTITUTE(G438," ",""),"+",",")))-LEFT(SUBSTITUTE(SUBSTITUTE(G438," ",""),"+",","),LEN(SUBSTITUTE(SUBSTITUTE(G438," ",""),"+",","))-(LEN(SUBSTITUTE(SUBSTITUTE(G438," ",""),"+",","))-FIND("-",SUBSTITUTE(SUBSTITUTE(G438," ",""),"+",","))+1)))</f>
        <v>4.0190000000000055</v>
      </c>
      <c r="I438" s="4">
        <v>2006</v>
      </c>
    </row>
    <row r="439" spans="3:9" ht="13.5" thickBot="1">
      <c r="C439" s="168"/>
      <c r="D439" s="168"/>
      <c r="E439" s="14"/>
      <c r="F439" s="96" t="s">
        <v>475</v>
      </c>
      <c r="G439" s="16"/>
      <c r="H439" s="52"/>
      <c r="I439" s="168"/>
    </row>
    <row r="440" spans="3:9" ht="12.75" customHeight="1" thickBot="1">
      <c r="C440" s="22"/>
      <c r="D440" s="23"/>
      <c r="E440" s="23"/>
      <c r="F440" s="23"/>
      <c r="G440" s="23" t="s">
        <v>18</v>
      </c>
      <c r="H440" s="24">
        <v>59.25</v>
      </c>
      <c r="I440" s="25"/>
    </row>
    <row r="441" spans="3:9" ht="12.75" customHeight="1" thickBot="1" thickTop="1">
      <c r="C441" s="209" t="s">
        <v>510</v>
      </c>
      <c r="D441" s="209"/>
      <c r="E441" s="209"/>
      <c r="F441" s="210"/>
      <c r="G441" s="27"/>
      <c r="H441" s="27"/>
      <c r="I441" s="27"/>
    </row>
    <row r="442" spans="3:9" ht="12.75">
      <c r="C442" s="45">
        <v>177</v>
      </c>
      <c r="D442" s="4">
        <v>1</v>
      </c>
      <c r="E442" s="7">
        <v>2</v>
      </c>
      <c r="F442" s="8" t="s">
        <v>511</v>
      </c>
      <c r="G442" s="8" t="s">
        <v>512</v>
      </c>
      <c r="H442" s="8">
        <v>5.58</v>
      </c>
      <c r="I442" s="198" t="s">
        <v>3</v>
      </c>
    </row>
    <row r="443" spans="3:9" ht="12.75">
      <c r="C443" s="115"/>
      <c r="D443" s="115"/>
      <c r="E443" s="79"/>
      <c r="F443" s="86" t="s">
        <v>513</v>
      </c>
      <c r="G443" s="80" t="s">
        <v>514</v>
      </c>
      <c r="H443" s="80">
        <v>2.5</v>
      </c>
      <c r="I443" s="198"/>
    </row>
    <row r="444" spans="3:9" ht="13.5" thickBot="1">
      <c r="C444" s="199"/>
      <c r="D444" s="199"/>
      <c r="E444" s="72"/>
      <c r="F444" s="120" t="s">
        <v>515</v>
      </c>
      <c r="G444" s="120" t="s">
        <v>516</v>
      </c>
      <c r="H444" s="120">
        <v>2.8</v>
      </c>
      <c r="I444" s="198"/>
    </row>
    <row r="445" spans="3:9" ht="14.25" customHeight="1">
      <c r="C445" s="45">
        <v>178</v>
      </c>
      <c r="D445" s="45">
        <v>2</v>
      </c>
      <c r="E445" s="53">
        <v>3</v>
      </c>
      <c r="F445" s="54" t="s">
        <v>517</v>
      </c>
      <c r="G445" s="54" t="s">
        <v>518</v>
      </c>
      <c r="H445" s="54">
        <v>4.75</v>
      </c>
      <c r="I445" s="200" t="s">
        <v>3</v>
      </c>
    </row>
    <row r="446" spans="3:9" ht="12" customHeight="1" thickBot="1">
      <c r="C446" s="117"/>
      <c r="D446" s="117"/>
      <c r="E446" s="14"/>
      <c r="F446" s="201" t="s">
        <v>519</v>
      </c>
      <c r="G446" s="96"/>
      <c r="H446" s="202"/>
      <c r="I446" s="203"/>
    </row>
    <row r="447" spans="3:9" ht="12.75">
      <c r="C447" s="45">
        <v>179</v>
      </c>
      <c r="D447" s="45">
        <v>3</v>
      </c>
      <c r="E447" s="53">
        <v>3</v>
      </c>
      <c r="F447" s="54" t="s">
        <v>520</v>
      </c>
      <c r="G447" s="54" t="s">
        <v>521</v>
      </c>
      <c r="H447" s="54">
        <v>3.55</v>
      </c>
      <c r="I447" s="200">
        <v>2006</v>
      </c>
    </row>
    <row r="448" spans="3:9" ht="13.5" thickBot="1">
      <c r="C448" s="117"/>
      <c r="D448" s="117"/>
      <c r="E448" s="14"/>
      <c r="F448" s="201"/>
      <c r="G448" s="96"/>
      <c r="H448" s="202"/>
      <c r="I448" s="203"/>
    </row>
    <row r="449" spans="3:9" ht="14.25" customHeight="1">
      <c r="C449" s="45">
        <v>180</v>
      </c>
      <c r="D449" s="45">
        <v>4</v>
      </c>
      <c r="E449" s="53">
        <v>2</v>
      </c>
      <c r="F449" s="54" t="s">
        <v>522</v>
      </c>
      <c r="G449" s="54" t="s">
        <v>523</v>
      </c>
      <c r="H449" s="54">
        <v>7.44</v>
      </c>
      <c r="I449" s="200">
        <v>2006</v>
      </c>
    </row>
    <row r="450" spans="3:9" ht="13.5" thickBot="1">
      <c r="C450" s="117"/>
      <c r="D450" s="117"/>
      <c r="E450" s="14"/>
      <c r="F450" s="201"/>
      <c r="G450" s="96"/>
      <c r="H450" s="202"/>
      <c r="I450" s="203"/>
    </row>
    <row r="451" spans="3:9" ht="12" customHeight="1">
      <c r="C451" s="45">
        <v>181</v>
      </c>
      <c r="D451" s="45">
        <v>5</v>
      </c>
      <c r="E451" s="53">
        <v>2</v>
      </c>
      <c r="F451" s="54" t="s">
        <v>524</v>
      </c>
      <c r="G451" s="54" t="s">
        <v>525</v>
      </c>
      <c r="H451" s="54">
        <v>1.4</v>
      </c>
      <c r="I451" s="200">
        <v>2006</v>
      </c>
    </row>
    <row r="452" spans="3:9" ht="13.5" thickBot="1">
      <c r="C452" s="117"/>
      <c r="D452" s="117"/>
      <c r="E452" s="14"/>
      <c r="F452" s="201"/>
      <c r="G452" s="96"/>
      <c r="H452" s="202"/>
      <c r="I452" s="203"/>
    </row>
    <row r="453" spans="3:11" ht="12.75" customHeight="1" thickBot="1">
      <c r="C453" s="23"/>
      <c r="D453" s="23"/>
      <c r="E453" s="23"/>
      <c r="F453" s="23"/>
      <c r="G453" s="23" t="s">
        <v>18</v>
      </c>
      <c r="H453" s="24">
        <f>SUM(H442:H452)</f>
        <v>28.02</v>
      </c>
      <c r="I453" s="25"/>
      <c r="K453" s="204"/>
    </row>
    <row r="454" ht="13.5" thickTop="1"/>
    <row r="455" spans="7:8" ht="12.75">
      <c r="G455" s="205"/>
      <c r="H455" s="152"/>
    </row>
  </sheetData>
  <mergeCells count="26">
    <mergeCell ref="G344:H344"/>
    <mergeCell ref="C171:F171"/>
    <mergeCell ref="C101:F101"/>
    <mergeCell ref="G334:H334"/>
    <mergeCell ref="C293:F293"/>
    <mergeCell ref="C205:F205"/>
    <mergeCell ref="C240:F240"/>
    <mergeCell ref="C125:F125"/>
    <mergeCell ref="C249:F249"/>
    <mergeCell ref="C7:F7"/>
    <mergeCell ref="E3:E5"/>
    <mergeCell ref="C3:C5"/>
    <mergeCell ref="D3:D5"/>
    <mergeCell ref="C68:F68"/>
    <mergeCell ref="C54:F54"/>
    <mergeCell ref="C149:F149"/>
    <mergeCell ref="B1:J1"/>
    <mergeCell ref="C441:F441"/>
    <mergeCell ref="C411:F411"/>
    <mergeCell ref="C344:F344"/>
    <mergeCell ref="C334:F334"/>
    <mergeCell ref="G3:G5"/>
    <mergeCell ref="H3:H5"/>
    <mergeCell ref="I3:I5"/>
    <mergeCell ref="C19:F19"/>
    <mergeCell ref="F3:F5"/>
  </mergeCells>
  <printOptions horizontalCentered="1" verticalCentered="1"/>
  <pageMargins left="0" right="0" top="0" bottom="0" header="0" footer="0"/>
  <pageSetup horizontalDpi="300" verticalDpi="300" orientation="landscape" paperSize="9" scale="74" r:id="rId2"/>
  <headerFooter alignWithMargins="0">
    <oddHeader>&amp;R&amp;P/&amp;N</oddHeader>
  </headerFooter>
  <rowBreaks count="11" manualBreakCount="11">
    <brk id="18" min="2" max="26" man="1"/>
    <brk id="67" min="2" max="26" man="1"/>
    <brk id="100" max="255" man="1"/>
    <brk id="124" min="2" max="26" man="1"/>
    <brk id="148" max="255" man="1"/>
    <brk id="204" min="2" max="26" man="1"/>
    <brk id="248" max="255" man="1"/>
    <brk id="292" min="2" max="26" man="1"/>
    <brk id="333" min="2" max="26" man="1"/>
    <brk id="352" min="2" max="26" man="1"/>
    <brk id="4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- 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Ochędzan</dc:creator>
  <cp:keywords/>
  <dc:description/>
  <cp:lastModifiedBy>Anna Siegień</cp:lastModifiedBy>
  <dcterms:created xsi:type="dcterms:W3CDTF">2006-03-03T13:05:26Z</dcterms:created>
  <dcterms:modified xsi:type="dcterms:W3CDTF">2006-03-03T14:52:40Z</dcterms:modified>
  <cp:category/>
  <cp:version/>
  <cp:contentType/>
  <cp:contentStatus/>
</cp:coreProperties>
</file>