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3935"/>
  </bookViews>
  <sheets>
    <sheet name="KOSZTORYS OFERTOWY" sheetId="2" r:id="rId1"/>
  </sheets>
  <definedNames>
    <definedName name="_xlnm.Print_Area" localSheetId="0">'KOSZTORYS OFERTOWY'!$A$1:$G$67</definedName>
  </definedNames>
  <calcPr calcId="162913"/>
</workbook>
</file>

<file path=xl/calcChain.xml><?xml version="1.0" encoding="utf-8"?>
<calcChain xmlns="http://schemas.openxmlformats.org/spreadsheetml/2006/main">
  <c r="E39" i="2" l="1"/>
  <c r="E38" i="2"/>
  <c r="E20" i="2"/>
  <c r="E11" i="2"/>
  <c r="E9" i="2"/>
</calcChain>
</file>

<file path=xl/sharedStrings.xml><?xml version="1.0" encoding="utf-8"?>
<sst xmlns="http://schemas.openxmlformats.org/spreadsheetml/2006/main" count="126" uniqueCount="98">
  <si>
    <t>ODTWORZENIE TRASY I PKT WYSOKOŚCIOWYCH</t>
  </si>
  <si>
    <t>km</t>
  </si>
  <si>
    <t>m3</t>
  </si>
  <si>
    <t>m2</t>
  </si>
  <si>
    <t>m</t>
  </si>
  <si>
    <t>szt.</t>
  </si>
  <si>
    <t>WYKONANIE WYKOPÓW W GRUNTACH NIESKALISTYCH</t>
  </si>
  <si>
    <t>WYKONANIE NASYPÓW</t>
  </si>
  <si>
    <t>PODBUDOWA I ULEPSZONE PODŁOŻE Z MIESZANKI ZWIĄZANEJ CEMENTEM</t>
  </si>
  <si>
    <t>NAWIERZCHNIA Z KRUSZYWA NIEZWIĄZANEGO</t>
  </si>
  <si>
    <t>wykonanie nawierzchni z mieszanki niezwiazanej  0/31,5  gr. 20cm</t>
  </si>
  <si>
    <t>UMOCNIENIE POWIERZCHNIOWE SKARP, ROWÓW I ŚCIEKÓW</t>
  </si>
  <si>
    <t>PRZEPUSTY W CIĄGU ROWÓW DROGOWYCH</t>
  </si>
  <si>
    <t>wykonanie umocnienia wlotów i wylotów przepustów narzutem kamiennym na podłożu betonowym grubości 20cm (beton B10 - C8/10)</t>
  </si>
  <si>
    <t>ogrodzenie z siatki stalowej o wysokości 2,0 +0,3m o odpowiedniej konstrukcji oczek wraz ze słupkami na fundamencie</t>
  </si>
  <si>
    <t>ROBOTY DROGOWE</t>
  </si>
  <si>
    <t>OGRODZENIA DROGOWE</t>
  </si>
  <si>
    <t>studnia</t>
  </si>
  <si>
    <t>złącze</t>
  </si>
  <si>
    <t>odc</t>
  </si>
  <si>
    <t>Nr SST</t>
  </si>
  <si>
    <t>l.p.</t>
  </si>
  <si>
    <t>Wyszczególnienie robót</t>
  </si>
  <si>
    <t>jed. miary</t>
  </si>
  <si>
    <t>ilość</t>
  </si>
  <si>
    <t>D-01.01.01</t>
  </si>
  <si>
    <t>prace pomiarowe przy budowie: drogi DS.-9, telematyki i drenażu w terenie równinnym</t>
  </si>
  <si>
    <t>D-01.02.02</t>
  </si>
  <si>
    <t>ZDJĘCIE WARSTWY HUMUSU</t>
  </si>
  <si>
    <t>zdjęcie warstwy humusu</t>
  </si>
  <si>
    <t>D-01.02.04</t>
  </si>
  <si>
    <t>ROZBIÓRKI ELEMENTÓW DRÓG I ULIC</t>
  </si>
  <si>
    <t>rozbiórka podbudowy z chudego betonu grub. 30cm (warstwy nawierzchni DS.-9 i zjazdu) wraz z odwozem</t>
  </si>
  <si>
    <t xml:space="preserve">rozbiórka nawierzchni z kruszywa łamanego grub. w-wy 20cm wraz z odwozem </t>
  </si>
  <si>
    <t>rozbiórka istn. drenażu i studni drenarskich</t>
  </si>
  <si>
    <t>D-02.01.01</t>
  </si>
  <si>
    <t>D-03.03.01</t>
  </si>
  <si>
    <t>SĄCZKI PODŁUŻNE</t>
  </si>
  <si>
    <t>wykonanie kanalizacji drenarskiej z rur PCV o średnicy Dz 200/180 mm z filtrem z włókna syntetycznego wraz z wykonaniem zasypki filtracyjnej tłuczniowo-żwirowej o uziarnieniu 4/45 mm</t>
  </si>
  <si>
    <t>studzienka tworzywowa PVC o średnicy 425mm wykonana w wykopie na podsypce piaskowej z włazem żeliwnym</t>
  </si>
  <si>
    <r>
      <t>obrukowanie wylotu kanalizacji drenarskiej</t>
    </r>
    <r>
      <rPr>
        <sz val="11"/>
        <rFont val="Arial"/>
        <family val="2"/>
        <charset val="238"/>
      </rPr>
      <t xml:space="preserve"> </t>
    </r>
    <r>
      <rPr>
        <sz val="12"/>
        <rFont val="Symbol"/>
        <family val="1"/>
        <charset val="2"/>
      </rPr>
      <t></t>
    </r>
    <r>
      <rPr>
        <sz val="12"/>
        <rFont val="Arial CE"/>
        <charset val="238"/>
      </rPr>
      <t>200mm</t>
    </r>
  </si>
  <si>
    <t>D-04.01.01</t>
  </si>
  <si>
    <t>PROFILOWANIE I ZAGĘSZCZANIE PODŁOŻA</t>
  </si>
  <si>
    <t>profilowanie i zagęszczanie podłoża</t>
  </si>
  <si>
    <t>D-04.05.01a</t>
  </si>
  <si>
    <t>wykonanie warstwy ulepszonego podłoża (wzmacniającej) z mieszanki związanej cementem klasy C 1,5/2,0  (Rm = 2,5MPa) – mieszanka z betoniarki gr. w-wy 15cm wraz z pielęgnacją</t>
  </si>
  <si>
    <t>wykonanie warstwy podbudowy z mieszanki związanej cementem klasy C 1,5/2,0  (Rm = 2,5MPa) – mieszanka z betoniarki gr. w-wy 15cm wraz z pielęgnacją</t>
  </si>
  <si>
    <t>D-05.01.04a</t>
  </si>
  <si>
    <t>D-06.01.01</t>
  </si>
  <si>
    <t>umocnienie powierzchni skarp nasypów i wykopów oraz rowów i pasów zieleni warstwą humusu grubości 10cm wraz z obsianiem mieszanką traw niskich</t>
  </si>
  <si>
    <t>umocnienie dna i skarpy rowów betonowymi elementami prefabrykowanymi na podsypce cementowo-piaskowej o grubości 10cm, wg KPED 01.37</t>
  </si>
  <si>
    <t>umocnienia skarp za obiektem: murki oporowe, wys. 1,1m, szer. 0,8m, dł. 2 x 8,0m</t>
  </si>
  <si>
    <t>D-06.02.01</t>
  </si>
  <si>
    <t xml:space="preserve">budowa przepustów z użyciem rur typu HDPE o średnicy 400mm </t>
  </si>
  <si>
    <t>ROBOTY TELEKOMUNIKACYJNE</t>
  </si>
  <si>
    <t>SST-T</t>
  </si>
  <si>
    <t>PRZEBUDOWA RUROCIĄGU KABLOWEGO TELEMATYKI</t>
  </si>
  <si>
    <t>cena jedn.</t>
  </si>
  <si>
    <t>wartość</t>
  </si>
  <si>
    <t>7=5*6</t>
  </si>
  <si>
    <t>D-M-00.00.00</t>
  </si>
  <si>
    <t>WYMAGANIA OGÓLNE</t>
  </si>
  <si>
    <t>kpl</t>
  </si>
  <si>
    <t>D-02.03.01</t>
  </si>
  <si>
    <t>D-07.06.01</t>
  </si>
  <si>
    <t>roboty zgodnie z wymaganiami ogólnymi (geodezyjna dokumentacja powykonawcza, projekt objazdów i przejazdów, w tym tymczasowa nawierzchnia objazdów, projekt czasowej organizacji ruchu, dokumentacja technologiczna i organizacji robót, plan dowozu wyrobów i materiałów budowlanych po istniejacej sieci dróg oraz ewentualnych dróg technologicznych, dokumentacja powykonawcza)</t>
  </si>
  <si>
    <t>rozbiórka istn. przepustów z rury</t>
  </si>
  <si>
    <t>rozbiórka ogrodzenia z siatki i 2 furtek wraz z odwozem</t>
  </si>
  <si>
    <t>rozbiórka umocnienia wlotu i wylotu przepustu w rowie</t>
  </si>
  <si>
    <t>formowanie i zagęszczanie nasypów z gruntu z wykopu wraz z transportem</t>
  </si>
  <si>
    <t>formowanie i zageszczanie nasypów z gruntu z dokopu wraz z transportem</t>
  </si>
  <si>
    <t>wykonanie przepustów pod przeszkodami terenowymi w gruncie kat.III,metodą płucząco-wierconą sterowaną, z wciąganiem rur przepustowych HDPE o średnicy: 160 mm</t>
  </si>
  <si>
    <t>wciąganie rur kanalizacji wtórnej: 1 rura otwór wolny i 3x wciąganie rur HDPE kanalizacji wtórnej w otwór częściowo zajęty</t>
  </si>
  <si>
    <t>przebudowa istniejącej studni SKR. Pogłębienie istn. studni o 60cm</t>
  </si>
  <si>
    <t>rozbiórka istniejącego kanału telematyki</t>
  </si>
  <si>
    <t>wciąganie kabla sygnalizacyjnego w otwór częściowo zajęty</t>
  </si>
  <si>
    <t>montaż złączy równoległych kabli wypełnionych z zastosowaniem pojedynczych łączników żył i termokurczliwych osłon wzmocnionych, przy złączu na kablu o liczbie par: 2</t>
  </si>
  <si>
    <t>pomiary końcowe prądem stałym kabla o liczbie par - 2</t>
  </si>
  <si>
    <t>pomiary tłumienności skutecznej przy jednej częstotliwości. Kabel o liczbie par - 2</t>
  </si>
  <si>
    <t>pomiary tłumienności zbliżno- i zdalnoprzenikowej przy jednej częstotliwości. Kabel o liczbie par - 2</t>
  </si>
  <si>
    <t xml:space="preserve">wykonanie wykopów w gruncie kategorii I-V </t>
  </si>
  <si>
    <t xml:space="preserve">wywiezienie gruntów nieprzydatnych do wbudowania </t>
  </si>
  <si>
    <t>wykonanie furtek w ogrodzeniu z siatki stalowej w ramach z kątownika (wyposażenie w siatkę naprowadzajacą)</t>
  </si>
  <si>
    <t>„Przebudowa drogi DS.-9. Przejazd pod obiektem PG-23A w km 292+370”</t>
  </si>
  <si>
    <t>A</t>
  </si>
  <si>
    <t>Wartość zamówienia netto łącznie</t>
  </si>
  <si>
    <t>B</t>
  </si>
  <si>
    <t>Podatek VAT</t>
  </si>
  <si>
    <t>23 %</t>
  </si>
  <si>
    <t>(23% x A)</t>
  </si>
  <si>
    <t>C</t>
  </si>
  <si>
    <t xml:space="preserve">Wartość zamówienia brutto </t>
  </si>
  <si>
    <t>(A + B)</t>
  </si>
  <si>
    <t>podpis</t>
  </si>
  <si>
    <t>_______________________________________</t>
  </si>
  <si>
    <t>ogrodzenie ochronno-naprowadzające</t>
  </si>
  <si>
    <t>Wykonawca: ………………………………………………..</t>
  </si>
  <si>
    <t>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</si>
</sst>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"/>
    <numFmt numFmtId="165" formatCode="#,##0.000\ [$PLN]"/>
    <numFmt numFmtId="166" formatCode="#,##0.00\ [$PLN]"/>
  </numFmts>
  <fonts count="26">
    <font>
      <sz val="11"/>
      <color theme="1"/>
      <name val="Calibri"/>
      <family val="2"/>
      <scheme val="minor"/>
    </font>
    <font>
      <sz val="10"/>
      <name val="Arial CE"/>
      <charset val="238"/>
    </font>
    <font>
      <b/>
      <sz val="8"/>
      <name val="Arial"/>
      <family val="2"/>
      <charset val="238"/>
    </font>
    <font>
      <sz val="10"/>
      <name val="PL Times New Roman"/>
    </font>
    <font>
      <sz val="10"/>
      <name val="Pl Courier New"/>
    </font>
    <font>
      <sz val="10"/>
      <name val="Arial CE"/>
      <family val="2"/>
      <charset val="238"/>
    </font>
    <font>
      <sz val="11"/>
      <color rgb="FF006100"/>
      <name val="Czcionka tekstu podstawowego"/>
      <family val="2"/>
      <charset val="238"/>
    </font>
    <font>
      <b/>
      <sz val="12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sz val="12"/>
      <name val="Arial"/>
      <family val="2"/>
      <charset val="238"/>
    </font>
    <font>
      <sz val="8"/>
      <name val="Times New Roman"/>
      <family val="1"/>
      <charset val="238"/>
    </font>
    <font>
      <sz val="8"/>
      <color rgb="FFFF0000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sz val="12"/>
      <name val="Symbol"/>
      <family val="1"/>
      <charset val="2"/>
    </font>
    <font>
      <sz val="12"/>
      <name val="Arial CE"/>
      <charset val="238"/>
    </font>
    <font>
      <b/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ont="0" applyFill="0" applyBorder="0" applyProtection="0">
      <alignment vertical="top" wrapText="1"/>
    </xf>
    <xf numFmtId="0" fontId="1" fillId="0" borderId="0"/>
    <xf numFmtId="0" fontId="5" fillId="0" borderId="0"/>
    <xf numFmtId="0" fontId="5" fillId="0" borderId="0"/>
    <xf numFmtId="0" fontId="6" fillId="2" borderId="0" applyNumberFormat="0" applyBorder="0" applyAlignment="0" applyProtection="0"/>
    <xf numFmtId="0" fontId="24" fillId="0" borderId="0"/>
  </cellStyleXfs>
  <cellXfs count="96">
    <xf numFmtId="0" fontId="0" fillId="0" borderId="0" xfId="0"/>
    <xf numFmtId="0" fontId="8" fillId="0" borderId="1" xfId="4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/>
    </xf>
    <xf numFmtId="0" fontId="7" fillId="4" borderId="1" xfId="5" applyFont="1" applyFill="1" applyBorder="1" applyAlignment="1">
      <alignment horizontal="left" vertical="center"/>
    </xf>
    <xf numFmtId="0" fontId="7" fillId="4" borderId="1" xfId="5" applyFont="1" applyFill="1" applyBorder="1" applyAlignment="1">
      <alignment horizontal="left" vertical="center" wrapText="1"/>
    </xf>
    <xf numFmtId="0" fontId="7" fillId="4" borderId="1" xfId="5" applyFont="1" applyFill="1" applyBorder="1" applyAlignment="1">
      <alignment horizontal="center" vertical="center"/>
    </xf>
    <xf numFmtId="3" fontId="7" fillId="4" borderId="1" xfId="5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quotePrefix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/>
    </xf>
    <xf numFmtId="0" fontId="2" fillId="3" borderId="1" xfId="1" applyFont="1" applyFill="1" applyBorder="1" applyAlignment="1">
      <alignment horizontal="left" vertical="center" wrapText="1"/>
    </xf>
    <xf numFmtId="14" fontId="0" fillId="0" borderId="0" xfId="0" applyNumberFormat="1"/>
    <xf numFmtId="0" fontId="7" fillId="0" borderId="1" xfId="5" applyFont="1" applyFill="1" applyBorder="1" applyAlignment="1">
      <alignment horizontal="left" vertical="center"/>
    </xf>
    <xf numFmtId="0" fontId="9" fillId="0" borderId="1" xfId="5" applyFont="1" applyFill="1" applyBorder="1" applyAlignment="1">
      <alignment horizontal="center" vertical="center"/>
    </xf>
    <xf numFmtId="3" fontId="9" fillId="0" borderId="1" xfId="5" applyNumberFormat="1" applyFont="1" applyFill="1" applyBorder="1" applyAlignment="1">
      <alignment horizontal="center" vertical="center"/>
    </xf>
    <xf numFmtId="2" fontId="9" fillId="0" borderId="1" xfId="0" applyNumberFormat="1" applyFont="1" applyFill="1" applyBorder="1" applyAlignment="1">
      <alignment horizontal="center" vertical="center"/>
    </xf>
    <xf numFmtId="0" fontId="7" fillId="4" borderId="1" xfId="5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20" fillId="4" borderId="1" xfId="4" applyFont="1" applyFill="1" applyBorder="1" applyAlignment="1">
      <alignment horizontal="center" vertical="center" wrapText="1"/>
    </xf>
    <xf numFmtId="3" fontId="20" fillId="4" borderId="1" xfId="4" applyNumberFormat="1" applyFont="1" applyFill="1" applyBorder="1" applyAlignment="1">
      <alignment horizontal="center" vertical="center"/>
    </xf>
    <xf numFmtId="4" fontId="9" fillId="0" borderId="1" xfId="0" applyNumberFormat="1" applyFont="1" applyFill="1" applyBorder="1" applyAlignment="1">
      <alignment horizontal="right" vertical="center" indent="2"/>
    </xf>
    <xf numFmtId="3" fontId="7" fillId="4" borderId="1" xfId="5" applyNumberFormat="1" applyFont="1" applyFill="1" applyBorder="1" applyAlignment="1">
      <alignment horizontal="right" vertical="center" indent="2"/>
    </xf>
    <xf numFmtId="0" fontId="0" fillId="0" borderId="0" xfId="0" applyAlignment="1">
      <alignment horizontal="center" vertical="center"/>
    </xf>
    <xf numFmtId="0" fontId="9" fillId="0" borderId="5" xfId="0" quotePrefix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left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right" vertical="center" indent="2"/>
    </xf>
    <xf numFmtId="165" fontId="22" fillId="5" borderId="7" xfId="0" applyNumberFormat="1" applyFont="1" applyFill="1" applyBorder="1" applyAlignment="1">
      <alignment horizontal="center" vertical="center"/>
    </xf>
    <xf numFmtId="166" fontId="21" fillId="5" borderId="7" xfId="0" applyNumberFormat="1" applyFont="1" applyFill="1" applyBorder="1" applyAlignment="1">
      <alignment horizontal="center" vertical="center" wrapText="1"/>
    </xf>
    <xf numFmtId="0" fontId="23" fillId="5" borderId="6" xfId="7" applyFont="1" applyFill="1" applyBorder="1" applyAlignment="1">
      <alignment horizontal="left" vertical="center" wrapText="1"/>
    </xf>
    <xf numFmtId="0" fontId="23" fillId="5" borderId="3" xfId="7" applyFont="1" applyFill="1" applyBorder="1" applyAlignment="1">
      <alignment horizontal="left" vertical="center" wrapText="1"/>
    </xf>
    <xf numFmtId="0" fontId="25" fillId="5" borderId="6" xfId="7" applyFont="1" applyFill="1" applyBorder="1" applyAlignment="1">
      <alignment horizontal="center" vertical="center" wrapText="1"/>
    </xf>
    <xf numFmtId="0" fontId="25" fillId="5" borderId="1" xfId="7" applyFont="1" applyFill="1" applyBorder="1" applyAlignment="1">
      <alignment horizontal="center" vertical="center" wrapText="1"/>
    </xf>
    <xf numFmtId="0" fontId="24" fillId="5" borderId="1" xfId="7" applyFont="1" applyFill="1" applyBorder="1" applyAlignment="1">
      <alignment horizontal="right" vertical="center" wrapText="1"/>
    </xf>
    <xf numFmtId="0" fontId="24" fillId="5" borderId="9" xfId="7" applyFill="1" applyBorder="1" applyAlignment="1">
      <alignment horizontal="center" vertical="center" wrapText="1"/>
    </xf>
    <xf numFmtId="0" fontId="24" fillId="5" borderId="10" xfId="7" applyFont="1" applyFill="1" applyBorder="1" applyAlignment="1">
      <alignment wrapText="1"/>
    </xf>
    <xf numFmtId="0" fontId="24" fillId="5" borderId="10" xfId="7" applyFill="1" applyBorder="1" applyAlignment="1">
      <alignment horizontal="center" vertical="center" wrapText="1"/>
    </xf>
    <xf numFmtId="0" fontId="7" fillId="4" borderId="6" xfId="5" applyFont="1" applyFill="1" applyBorder="1" applyAlignment="1">
      <alignment horizontal="center" vertical="center"/>
    </xf>
    <xf numFmtId="3" fontId="20" fillId="4" borderId="7" xfId="4" applyNumberFormat="1" applyFont="1" applyFill="1" applyBorder="1" applyAlignment="1">
      <alignment horizontal="center" vertical="center"/>
    </xf>
    <xf numFmtId="0" fontId="8" fillId="0" borderId="6" xfId="4" applyFont="1" applyBorder="1" applyAlignment="1">
      <alignment horizontal="center" vertical="center"/>
    </xf>
    <xf numFmtId="3" fontId="8" fillId="0" borderId="7" xfId="4" applyNumberFormat="1" applyFont="1" applyBorder="1" applyAlignment="1">
      <alignment horizontal="center" vertical="center"/>
    </xf>
    <xf numFmtId="0" fontId="9" fillId="4" borderId="6" xfId="5" applyFont="1" applyFill="1" applyBorder="1" applyAlignment="1">
      <alignment horizontal="center" vertical="center"/>
    </xf>
    <xf numFmtId="3" fontId="7" fillId="4" borderId="7" xfId="5" applyNumberFormat="1" applyFont="1" applyFill="1" applyBorder="1" applyAlignment="1">
      <alignment horizontal="center" vertical="center"/>
    </xf>
    <xf numFmtId="0" fontId="9" fillId="0" borderId="6" xfId="5" applyFont="1" applyFill="1" applyBorder="1" applyAlignment="1">
      <alignment horizontal="center" vertical="center"/>
    </xf>
    <xf numFmtId="4" fontId="9" fillId="0" borderId="7" xfId="0" applyNumberFormat="1" applyFont="1" applyFill="1" applyBorder="1" applyAlignment="1">
      <alignment horizontal="right" vertical="center" indent="1"/>
    </xf>
    <xf numFmtId="3" fontId="7" fillId="4" borderId="7" xfId="5" applyNumberFormat="1" applyFont="1" applyFill="1" applyBorder="1" applyAlignment="1">
      <alignment horizontal="right" vertical="center" indent="1"/>
    </xf>
    <xf numFmtId="0" fontId="9" fillId="0" borderId="6" xfId="5" applyFont="1" applyBorder="1" applyAlignment="1">
      <alignment horizontal="center" vertical="center"/>
    </xf>
    <xf numFmtId="0" fontId="9" fillId="0" borderId="20" xfId="5" applyFont="1" applyBorder="1" applyAlignment="1">
      <alignment horizontal="center" vertical="center"/>
    </xf>
    <xf numFmtId="4" fontId="9" fillId="0" borderId="21" xfId="0" applyNumberFormat="1" applyFont="1" applyFill="1" applyBorder="1" applyAlignment="1">
      <alignment horizontal="right" vertical="center" indent="1"/>
    </xf>
    <xf numFmtId="0" fontId="7" fillId="4" borderId="18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165" fontId="21" fillId="5" borderId="12" xfId="0" applyNumberFormat="1" applyFont="1" applyFill="1" applyBorder="1" applyAlignment="1">
      <alignment horizontal="center" vertical="center"/>
    </xf>
    <xf numFmtId="165" fontId="21" fillId="5" borderId="6" xfId="0" applyNumberFormat="1" applyFont="1" applyFill="1" applyBorder="1" applyAlignment="1">
      <alignment horizontal="center" vertical="center"/>
    </xf>
    <xf numFmtId="165" fontId="21" fillId="5" borderId="13" xfId="0" applyNumberFormat="1" applyFont="1" applyFill="1" applyBorder="1" applyAlignment="1">
      <alignment vertical="center"/>
    </xf>
    <xf numFmtId="165" fontId="21" fillId="5" borderId="1" xfId="0" applyNumberFormat="1" applyFont="1" applyFill="1" applyBorder="1" applyAlignment="1">
      <alignment vertical="center"/>
    </xf>
    <xf numFmtId="165" fontId="21" fillId="5" borderId="1" xfId="0" applyNumberFormat="1" applyFont="1" applyFill="1" applyBorder="1" applyAlignment="1">
      <alignment horizontal="left" vertical="center"/>
    </xf>
    <xf numFmtId="49" fontId="21" fillId="5" borderId="1" xfId="0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left"/>
    </xf>
    <xf numFmtId="0" fontId="7" fillId="4" borderId="16" xfId="0" applyFont="1" applyFill="1" applyBorder="1" applyAlignment="1">
      <alignment horizontal="left"/>
    </xf>
    <xf numFmtId="0" fontId="7" fillId="4" borderId="17" xfId="0" applyFont="1" applyFill="1" applyBorder="1" applyAlignment="1">
      <alignment horizontal="left"/>
    </xf>
    <xf numFmtId="166" fontId="21" fillId="5" borderId="22" xfId="0" applyNumberFormat="1" applyFont="1" applyFill="1" applyBorder="1" applyAlignment="1">
      <alignment horizontal="center" vertical="center" wrapText="1"/>
    </xf>
    <xf numFmtId="166" fontId="21" fillId="5" borderId="23" xfId="0" applyNumberFormat="1" applyFont="1" applyFill="1" applyBorder="1" applyAlignment="1">
      <alignment horizontal="center" vertical="center" wrapText="1"/>
    </xf>
    <xf numFmtId="165" fontId="21" fillId="5" borderId="24" xfId="0" applyNumberFormat="1" applyFont="1" applyFill="1" applyBorder="1" applyAlignment="1">
      <alignment horizontal="center" vertical="center"/>
    </xf>
    <xf numFmtId="165" fontId="21" fillId="5" borderId="25" xfId="0" applyNumberFormat="1" applyFont="1" applyFill="1" applyBorder="1" applyAlignment="1">
      <alignment horizontal="center" vertical="center"/>
    </xf>
    <xf numFmtId="165" fontId="21" fillId="5" borderId="5" xfId="0" applyNumberFormat="1" applyFont="1" applyFill="1" applyBorder="1" applyAlignment="1">
      <alignment horizontal="center" vertical="center"/>
    </xf>
    <xf numFmtId="0" fontId="24" fillId="5" borderId="10" xfId="7" applyFill="1" applyBorder="1" applyAlignment="1">
      <alignment horizontal="center" vertical="center" wrapText="1"/>
    </xf>
    <xf numFmtId="0" fontId="24" fillId="5" borderId="11" xfId="7" applyFill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left" vertical="center" wrapText="1"/>
    </xf>
    <xf numFmtId="0" fontId="23" fillId="5" borderId="1" xfId="0" applyFont="1" applyFill="1" applyBorder="1" applyAlignment="1">
      <alignment horizontal="left" vertical="center" wrapText="1"/>
    </xf>
    <xf numFmtId="0" fontId="23" fillId="5" borderId="7" xfId="0" applyFont="1" applyFill="1" applyBorder="1" applyAlignment="1">
      <alignment horizontal="left" vertical="center" wrapText="1"/>
    </xf>
    <xf numFmtId="0" fontId="23" fillId="5" borderId="3" xfId="7" applyFont="1" applyFill="1" applyBorder="1" applyAlignment="1">
      <alignment horizontal="center" vertical="center" wrapText="1"/>
    </xf>
    <xf numFmtId="0" fontId="23" fillId="5" borderId="4" xfId="7" applyFont="1" applyFill="1" applyBorder="1" applyAlignment="1">
      <alignment horizontal="center" vertical="center" wrapText="1"/>
    </xf>
    <xf numFmtId="0" fontId="23" fillId="5" borderId="8" xfId="7" applyFont="1" applyFill="1" applyBorder="1" applyAlignment="1">
      <alignment horizontal="center" vertical="center" wrapText="1"/>
    </xf>
    <xf numFmtId="0" fontId="24" fillId="5" borderId="1" xfId="7" applyFill="1" applyBorder="1" applyAlignment="1">
      <alignment horizontal="center" vertical="center" wrapText="1"/>
    </xf>
    <xf numFmtId="0" fontId="24" fillId="5" borderId="7" xfId="7" applyFill="1" applyBorder="1" applyAlignment="1">
      <alignment horizontal="center" vertical="center" wrapText="1"/>
    </xf>
  </cellXfs>
  <cellStyles count="8">
    <cellStyle name="Dobre 2" xfId="6"/>
    <cellStyle name="Normal_K OFERT S3 odc I ver 11062010" xfId="3"/>
    <cellStyle name="Normalny" xfId="0" builtinId="0"/>
    <cellStyle name="Normalny 2" xfId="7"/>
    <cellStyle name="Normalny 2 2 2" xfId="4"/>
    <cellStyle name="Normalny 2 3" xfId="5"/>
    <cellStyle name="Normalny_KS WD-2 Kosztorys ofertowy wysylka" xfId="1"/>
    <cellStyle name="Opis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67"/>
  <sheetViews>
    <sheetView tabSelected="1" view="pageBreakPreview" zoomScale="60" zoomScaleNormal="70" workbookViewId="0">
      <selection activeCell="D1" sqref="D1:G1"/>
    </sheetView>
  </sheetViews>
  <sheetFormatPr defaultRowHeight="15"/>
  <cols>
    <col min="1" max="1" width="5.85546875" style="38" bestFit="1" customWidth="1"/>
    <col min="2" max="2" width="15.5703125" customWidth="1"/>
    <col min="3" max="3" width="104.28515625" customWidth="1"/>
    <col min="4" max="5" width="12.7109375" customWidth="1"/>
    <col min="6" max="6" width="20.5703125" bestFit="1" customWidth="1"/>
    <col min="7" max="7" width="15.42578125" bestFit="1" customWidth="1"/>
    <col min="9" max="9" width="10.42578125" bestFit="1" customWidth="1"/>
  </cols>
  <sheetData>
    <row r="1" spans="1:9" ht="43.5" customHeight="1" thickBot="1">
      <c r="A1" s="78" t="s">
        <v>96</v>
      </c>
      <c r="B1" s="79"/>
      <c r="C1" s="80"/>
      <c r="D1" s="75" t="s">
        <v>97</v>
      </c>
      <c r="E1" s="76"/>
      <c r="F1" s="76"/>
      <c r="G1" s="77"/>
      <c r="I1" s="27"/>
    </row>
    <row r="2" spans="1:9" ht="43.5" customHeight="1">
      <c r="A2" s="66" t="s">
        <v>83</v>
      </c>
      <c r="B2" s="67"/>
      <c r="C2" s="67"/>
      <c r="D2" s="67"/>
      <c r="E2" s="67"/>
      <c r="F2" s="67"/>
      <c r="G2" s="68"/>
      <c r="I2" s="27"/>
    </row>
    <row r="3" spans="1:9" ht="15.75">
      <c r="A3" s="54" t="s">
        <v>21</v>
      </c>
      <c r="B3" s="4" t="s">
        <v>20</v>
      </c>
      <c r="C3" s="32" t="s">
        <v>22</v>
      </c>
      <c r="D3" s="34" t="s">
        <v>23</v>
      </c>
      <c r="E3" s="35" t="s">
        <v>24</v>
      </c>
      <c r="F3" s="35" t="s">
        <v>57</v>
      </c>
      <c r="G3" s="55" t="s">
        <v>58</v>
      </c>
    </row>
    <row r="4" spans="1:9">
      <c r="A4" s="56">
        <v>1</v>
      </c>
      <c r="B4" s="1">
        <v>2</v>
      </c>
      <c r="C4" s="2">
        <v>3</v>
      </c>
      <c r="D4" s="1">
        <v>4</v>
      </c>
      <c r="E4" s="3">
        <v>5</v>
      </c>
      <c r="F4" s="3">
        <v>6</v>
      </c>
      <c r="G4" s="57" t="s">
        <v>59</v>
      </c>
    </row>
    <row r="5" spans="1:9" ht="15.75">
      <c r="A5" s="58"/>
      <c r="B5" s="4" t="s">
        <v>60</v>
      </c>
      <c r="C5" s="5" t="s">
        <v>61</v>
      </c>
      <c r="D5" s="6"/>
      <c r="E5" s="7"/>
      <c r="F5" s="7"/>
      <c r="G5" s="59"/>
    </row>
    <row r="6" spans="1:9" ht="75">
      <c r="A6" s="60">
        <v>1</v>
      </c>
      <c r="B6" s="28"/>
      <c r="C6" s="9" t="s">
        <v>65</v>
      </c>
      <c r="D6" s="29" t="s">
        <v>62</v>
      </c>
      <c r="E6" s="30">
        <v>1</v>
      </c>
      <c r="F6" s="36"/>
      <c r="G6" s="61"/>
      <c r="H6" s="33"/>
    </row>
    <row r="7" spans="1:9" ht="15.75">
      <c r="A7" s="58"/>
      <c r="B7" s="4"/>
      <c r="C7" s="5" t="s">
        <v>15</v>
      </c>
      <c r="D7" s="6"/>
      <c r="E7" s="7"/>
      <c r="F7" s="37"/>
      <c r="G7" s="62"/>
    </row>
    <row r="8" spans="1:9" ht="15.75">
      <c r="A8" s="58"/>
      <c r="B8" s="4" t="s">
        <v>25</v>
      </c>
      <c r="C8" s="5" t="s">
        <v>0</v>
      </c>
      <c r="D8" s="6"/>
      <c r="E8" s="7"/>
      <c r="F8" s="37"/>
      <c r="G8" s="62"/>
    </row>
    <row r="9" spans="1:9">
      <c r="A9" s="63">
        <v>2</v>
      </c>
      <c r="B9" s="8"/>
      <c r="C9" s="9" t="s">
        <v>26</v>
      </c>
      <c r="D9" s="10" t="s">
        <v>1</v>
      </c>
      <c r="E9" s="11">
        <f>(95+70+17)/1000</f>
        <v>0.182</v>
      </c>
      <c r="F9" s="36"/>
      <c r="G9" s="61"/>
    </row>
    <row r="10" spans="1:9" ht="15.75">
      <c r="A10" s="58"/>
      <c r="B10" s="4" t="s">
        <v>27</v>
      </c>
      <c r="C10" s="5" t="s">
        <v>28</v>
      </c>
      <c r="D10" s="6"/>
      <c r="E10" s="7"/>
      <c r="F10" s="37"/>
      <c r="G10" s="62"/>
    </row>
    <row r="11" spans="1:9">
      <c r="A11" s="63">
        <v>3</v>
      </c>
      <c r="B11" s="12"/>
      <c r="C11" s="9" t="s">
        <v>29</v>
      </c>
      <c r="D11" s="10" t="s">
        <v>3</v>
      </c>
      <c r="E11" s="13">
        <f>1550-512+82</f>
        <v>1120</v>
      </c>
      <c r="F11" s="36"/>
      <c r="G11" s="61"/>
    </row>
    <row r="12" spans="1:9" ht="15.75">
      <c r="A12" s="58"/>
      <c r="B12" s="4" t="s">
        <v>30</v>
      </c>
      <c r="C12" s="5" t="s">
        <v>31</v>
      </c>
      <c r="D12" s="6"/>
      <c r="E12" s="7"/>
      <c r="F12" s="37"/>
      <c r="G12" s="62"/>
    </row>
    <row r="13" spans="1:9" ht="30">
      <c r="A13" s="63">
        <v>4</v>
      </c>
      <c r="B13" s="12"/>
      <c r="C13" s="9" t="s">
        <v>32</v>
      </c>
      <c r="D13" s="10" t="s">
        <v>3</v>
      </c>
      <c r="E13" s="13">
        <v>512</v>
      </c>
      <c r="F13" s="36"/>
      <c r="G13" s="61"/>
    </row>
    <row r="14" spans="1:9">
      <c r="A14" s="63">
        <v>5</v>
      </c>
      <c r="B14" s="12"/>
      <c r="C14" s="9" t="s">
        <v>33</v>
      </c>
      <c r="D14" s="10" t="s">
        <v>3</v>
      </c>
      <c r="E14" s="13">
        <v>512</v>
      </c>
      <c r="F14" s="36"/>
      <c r="G14" s="61"/>
    </row>
    <row r="15" spans="1:9">
      <c r="A15" s="63">
        <v>6</v>
      </c>
      <c r="B15" s="14"/>
      <c r="C15" s="15" t="s">
        <v>66</v>
      </c>
      <c r="D15" s="16" t="s">
        <v>4</v>
      </c>
      <c r="E15" s="17">
        <v>60</v>
      </c>
      <c r="F15" s="36"/>
      <c r="G15" s="61"/>
    </row>
    <row r="16" spans="1:9">
      <c r="A16" s="63">
        <v>7</v>
      </c>
      <c r="B16" s="14"/>
      <c r="C16" s="15" t="s">
        <v>34</v>
      </c>
      <c r="D16" s="16" t="s">
        <v>4</v>
      </c>
      <c r="E16" s="17">
        <v>35</v>
      </c>
      <c r="F16" s="36"/>
      <c r="G16" s="61"/>
    </row>
    <row r="17" spans="1:7">
      <c r="A17" s="63">
        <v>8</v>
      </c>
      <c r="B17" s="14"/>
      <c r="C17" s="15" t="s">
        <v>67</v>
      </c>
      <c r="D17" s="16" t="s">
        <v>4</v>
      </c>
      <c r="E17" s="17">
        <v>40</v>
      </c>
      <c r="F17" s="36"/>
      <c r="G17" s="61"/>
    </row>
    <row r="18" spans="1:7">
      <c r="A18" s="63">
        <v>9</v>
      </c>
      <c r="B18" s="14"/>
      <c r="C18" s="15" t="s">
        <v>68</v>
      </c>
      <c r="D18" s="16" t="s">
        <v>3</v>
      </c>
      <c r="E18" s="17">
        <v>2</v>
      </c>
      <c r="F18" s="36"/>
      <c r="G18" s="61"/>
    </row>
    <row r="19" spans="1:7" ht="15.75">
      <c r="A19" s="58"/>
      <c r="B19" s="4" t="s">
        <v>35</v>
      </c>
      <c r="C19" s="5" t="s">
        <v>6</v>
      </c>
      <c r="D19" s="6"/>
      <c r="E19" s="7"/>
      <c r="F19" s="37"/>
      <c r="G19" s="62"/>
    </row>
    <row r="20" spans="1:7">
      <c r="A20" s="63">
        <v>10</v>
      </c>
      <c r="B20" s="18"/>
      <c r="C20" s="9" t="s">
        <v>80</v>
      </c>
      <c r="D20" s="10" t="s">
        <v>2</v>
      </c>
      <c r="E20" s="13">
        <f>512*0.53</f>
        <v>271.36</v>
      </c>
      <c r="F20" s="36"/>
      <c r="G20" s="61"/>
    </row>
    <row r="21" spans="1:7">
      <c r="A21" s="63">
        <v>11</v>
      </c>
      <c r="B21" s="18"/>
      <c r="C21" s="9" t="s">
        <v>81</v>
      </c>
      <c r="D21" s="10" t="s">
        <v>2</v>
      </c>
      <c r="E21" s="31">
        <v>221</v>
      </c>
      <c r="F21" s="36"/>
      <c r="G21" s="61"/>
    </row>
    <row r="22" spans="1:7" ht="15.75">
      <c r="A22" s="58"/>
      <c r="B22" s="4" t="s">
        <v>63</v>
      </c>
      <c r="C22" s="5" t="s">
        <v>7</v>
      </c>
      <c r="D22" s="6"/>
      <c r="E22" s="7"/>
      <c r="F22" s="37"/>
      <c r="G22" s="62"/>
    </row>
    <row r="23" spans="1:7">
      <c r="A23" s="63">
        <v>12</v>
      </c>
      <c r="B23" s="19"/>
      <c r="C23" s="9" t="s">
        <v>69</v>
      </c>
      <c r="D23" s="10" t="s">
        <v>2</v>
      </c>
      <c r="E23" s="13">
        <v>50</v>
      </c>
      <c r="F23" s="36"/>
      <c r="G23" s="61"/>
    </row>
    <row r="24" spans="1:7">
      <c r="A24" s="63">
        <v>13</v>
      </c>
      <c r="B24" s="19"/>
      <c r="C24" s="9" t="s">
        <v>70</v>
      </c>
      <c r="D24" s="10" t="s">
        <v>2</v>
      </c>
      <c r="E24" s="31">
        <v>50</v>
      </c>
      <c r="F24" s="36"/>
      <c r="G24" s="61"/>
    </row>
    <row r="25" spans="1:7" ht="15.75">
      <c r="A25" s="58"/>
      <c r="B25" s="4" t="s">
        <v>36</v>
      </c>
      <c r="C25" s="5" t="s">
        <v>37</v>
      </c>
      <c r="D25" s="6"/>
      <c r="E25" s="7"/>
      <c r="F25" s="37"/>
      <c r="G25" s="62"/>
    </row>
    <row r="26" spans="1:7" ht="30">
      <c r="A26" s="63">
        <v>14</v>
      </c>
      <c r="B26" s="19"/>
      <c r="C26" s="20" t="s">
        <v>38</v>
      </c>
      <c r="D26" s="21" t="s">
        <v>4</v>
      </c>
      <c r="E26" s="22">
        <v>17</v>
      </c>
      <c r="F26" s="36"/>
      <c r="G26" s="61"/>
    </row>
    <row r="27" spans="1:7" ht="30">
      <c r="A27" s="63">
        <v>15</v>
      </c>
      <c r="B27" s="19"/>
      <c r="C27" s="20" t="s">
        <v>39</v>
      </c>
      <c r="D27" s="21" t="s">
        <v>5</v>
      </c>
      <c r="E27" s="22">
        <v>1</v>
      </c>
      <c r="F27" s="36"/>
      <c r="G27" s="61"/>
    </row>
    <row r="28" spans="1:7" ht="15.75">
      <c r="A28" s="63">
        <v>16</v>
      </c>
      <c r="B28" s="19"/>
      <c r="C28" s="20" t="s">
        <v>40</v>
      </c>
      <c r="D28" s="21" t="s">
        <v>5</v>
      </c>
      <c r="E28" s="22">
        <v>1</v>
      </c>
      <c r="F28" s="36"/>
      <c r="G28" s="61"/>
    </row>
    <row r="29" spans="1:7" ht="15.75">
      <c r="A29" s="58"/>
      <c r="B29" s="4" t="s">
        <v>41</v>
      </c>
      <c r="C29" s="5" t="s">
        <v>42</v>
      </c>
      <c r="D29" s="6"/>
      <c r="E29" s="7"/>
      <c r="F29" s="37"/>
      <c r="G29" s="62"/>
    </row>
    <row r="30" spans="1:7">
      <c r="A30" s="63">
        <v>17</v>
      </c>
      <c r="B30" s="19"/>
      <c r="C30" s="20" t="s">
        <v>43</v>
      </c>
      <c r="D30" s="21" t="s">
        <v>3</v>
      </c>
      <c r="E30" s="22">
        <v>555</v>
      </c>
      <c r="F30" s="36"/>
      <c r="G30" s="61"/>
    </row>
    <row r="31" spans="1:7" ht="15.75">
      <c r="A31" s="58"/>
      <c r="B31" s="4" t="s">
        <v>44</v>
      </c>
      <c r="C31" s="5" t="s">
        <v>8</v>
      </c>
      <c r="D31" s="6"/>
      <c r="E31" s="7"/>
      <c r="F31" s="37"/>
      <c r="G31" s="62"/>
    </row>
    <row r="32" spans="1:7" ht="30">
      <c r="A32" s="63">
        <v>18</v>
      </c>
      <c r="B32" s="23"/>
      <c r="C32" s="9" t="s">
        <v>45</v>
      </c>
      <c r="D32" s="10" t="s">
        <v>3</v>
      </c>
      <c r="E32" s="13">
        <v>555</v>
      </c>
      <c r="F32" s="36"/>
      <c r="G32" s="61"/>
    </row>
    <row r="33" spans="1:8" ht="30">
      <c r="A33" s="63">
        <v>19</v>
      </c>
      <c r="B33" s="23"/>
      <c r="C33" s="9" t="s">
        <v>46</v>
      </c>
      <c r="D33" s="10" t="s">
        <v>3</v>
      </c>
      <c r="E33" s="13">
        <v>505</v>
      </c>
      <c r="F33" s="36"/>
      <c r="G33" s="61"/>
    </row>
    <row r="34" spans="1:8" ht="15.75">
      <c r="A34" s="58"/>
      <c r="B34" s="4" t="s">
        <v>47</v>
      </c>
      <c r="C34" s="5" t="s">
        <v>9</v>
      </c>
      <c r="D34" s="6"/>
      <c r="E34" s="7"/>
      <c r="F34" s="37"/>
      <c r="G34" s="62"/>
    </row>
    <row r="35" spans="1:8">
      <c r="A35" s="63">
        <v>20</v>
      </c>
      <c r="B35" s="24"/>
      <c r="C35" s="9" t="s">
        <v>10</v>
      </c>
      <c r="D35" s="10" t="s">
        <v>3</v>
      </c>
      <c r="E35" s="13">
        <v>455</v>
      </c>
      <c r="F35" s="36"/>
      <c r="G35" s="61"/>
    </row>
    <row r="36" spans="1:8" ht="15.75">
      <c r="A36" s="58"/>
      <c r="B36" s="4" t="s">
        <v>48</v>
      </c>
      <c r="C36" s="5" t="s">
        <v>11</v>
      </c>
      <c r="D36" s="6"/>
      <c r="E36" s="7"/>
      <c r="F36" s="37"/>
      <c r="G36" s="62"/>
    </row>
    <row r="37" spans="1:8" ht="30">
      <c r="A37" s="63">
        <v>21</v>
      </c>
      <c r="B37" s="23"/>
      <c r="C37" s="9" t="s">
        <v>49</v>
      </c>
      <c r="D37" s="10" t="s">
        <v>3</v>
      </c>
      <c r="E37" s="13">
        <v>580</v>
      </c>
      <c r="F37" s="36"/>
      <c r="G37" s="61"/>
    </row>
    <row r="38" spans="1:8" ht="30">
      <c r="A38" s="63">
        <v>22</v>
      </c>
      <c r="B38" s="8"/>
      <c r="C38" s="15" t="s">
        <v>50</v>
      </c>
      <c r="D38" s="10" t="s">
        <v>4</v>
      </c>
      <c r="E38" s="13">
        <f>12+33+9+54</f>
        <v>108</v>
      </c>
      <c r="F38" s="36"/>
      <c r="G38" s="61"/>
    </row>
    <row r="39" spans="1:8">
      <c r="A39" s="63">
        <v>23</v>
      </c>
      <c r="B39" s="23"/>
      <c r="C39" s="9" t="s">
        <v>51</v>
      </c>
      <c r="D39" s="10" t="s">
        <v>4</v>
      </c>
      <c r="E39" s="13">
        <f>2*8</f>
        <v>16</v>
      </c>
      <c r="F39" s="36"/>
      <c r="G39" s="61"/>
    </row>
    <row r="40" spans="1:8" ht="15.75">
      <c r="A40" s="58"/>
      <c r="B40" s="4" t="s">
        <v>52</v>
      </c>
      <c r="C40" s="5" t="s">
        <v>12</v>
      </c>
      <c r="D40" s="6"/>
      <c r="E40" s="7"/>
      <c r="F40" s="37"/>
      <c r="G40" s="62"/>
    </row>
    <row r="41" spans="1:8">
      <c r="A41" s="63">
        <v>24</v>
      </c>
      <c r="B41" s="25"/>
      <c r="C41" s="15" t="s">
        <v>53</v>
      </c>
      <c r="D41" s="16" t="s">
        <v>4</v>
      </c>
      <c r="E41" s="17">
        <v>20</v>
      </c>
      <c r="F41" s="36"/>
      <c r="G41" s="61"/>
    </row>
    <row r="42" spans="1:8" ht="30">
      <c r="A42" s="63">
        <v>25</v>
      </c>
      <c r="B42" s="23"/>
      <c r="C42" s="9" t="s">
        <v>13</v>
      </c>
      <c r="D42" s="10" t="s">
        <v>3</v>
      </c>
      <c r="E42" s="13">
        <v>10</v>
      </c>
      <c r="F42" s="36"/>
      <c r="G42" s="61"/>
    </row>
    <row r="43" spans="1:8" ht="15.75">
      <c r="A43" s="58"/>
      <c r="B43" s="4" t="s">
        <v>64</v>
      </c>
      <c r="C43" s="5" t="s">
        <v>16</v>
      </c>
      <c r="D43" s="6"/>
      <c r="E43" s="7"/>
      <c r="F43" s="37"/>
      <c r="G43" s="62"/>
    </row>
    <row r="44" spans="1:8" ht="30">
      <c r="A44" s="63">
        <v>26</v>
      </c>
      <c r="B44" s="26"/>
      <c r="C44" s="9" t="s">
        <v>14</v>
      </c>
      <c r="D44" s="10" t="s">
        <v>4</v>
      </c>
      <c r="E44" s="13">
        <v>75</v>
      </c>
      <c r="F44" s="36"/>
      <c r="G44" s="61"/>
      <c r="H44" s="33"/>
    </row>
    <row r="45" spans="1:8">
      <c r="A45" s="63">
        <v>27</v>
      </c>
      <c r="B45" s="26"/>
      <c r="C45" s="9" t="s">
        <v>95</v>
      </c>
      <c r="D45" s="10" t="s">
        <v>4</v>
      </c>
      <c r="E45" s="13">
        <v>45</v>
      </c>
      <c r="F45" s="36"/>
      <c r="G45" s="61"/>
      <c r="H45" s="33"/>
    </row>
    <row r="46" spans="1:8" ht="30">
      <c r="A46" s="63">
        <v>28</v>
      </c>
      <c r="B46" s="26"/>
      <c r="C46" s="9" t="s">
        <v>82</v>
      </c>
      <c r="D46" s="10" t="s">
        <v>5</v>
      </c>
      <c r="E46" s="13">
        <v>2</v>
      </c>
      <c r="F46" s="36"/>
      <c r="G46" s="61"/>
      <c r="H46" s="33"/>
    </row>
    <row r="47" spans="1:8" ht="15.75">
      <c r="A47" s="58"/>
      <c r="B47" s="4"/>
      <c r="C47" s="5" t="s">
        <v>54</v>
      </c>
      <c r="D47" s="6"/>
      <c r="E47" s="7"/>
      <c r="F47" s="37"/>
      <c r="G47" s="62"/>
    </row>
    <row r="48" spans="1:8" ht="15.75">
      <c r="A48" s="58"/>
      <c r="B48" s="4" t="s">
        <v>55</v>
      </c>
      <c r="C48" s="5" t="s">
        <v>56</v>
      </c>
      <c r="D48" s="6"/>
      <c r="E48" s="7"/>
      <c r="F48" s="37"/>
      <c r="G48" s="62"/>
    </row>
    <row r="49" spans="1:7" ht="30">
      <c r="A49" s="63">
        <v>29</v>
      </c>
      <c r="B49" s="19"/>
      <c r="C49" s="20" t="s">
        <v>71</v>
      </c>
      <c r="D49" s="22" t="s">
        <v>4</v>
      </c>
      <c r="E49" s="21">
        <v>70</v>
      </c>
      <c r="F49" s="36"/>
      <c r="G49" s="61"/>
    </row>
    <row r="50" spans="1:7" ht="30">
      <c r="A50" s="63">
        <v>30</v>
      </c>
      <c r="B50" s="19"/>
      <c r="C50" s="20" t="s">
        <v>72</v>
      </c>
      <c r="D50" s="22" t="s">
        <v>4</v>
      </c>
      <c r="E50" s="21">
        <v>70</v>
      </c>
      <c r="F50" s="36"/>
      <c r="G50" s="61"/>
    </row>
    <row r="51" spans="1:7">
      <c r="A51" s="63">
        <v>31</v>
      </c>
      <c r="B51" s="19"/>
      <c r="C51" s="20" t="s">
        <v>73</v>
      </c>
      <c r="D51" s="22" t="s">
        <v>17</v>
      </c>
      <c r="E51" s="21">
        <v>1</v>
      </c>
      <c r="F51" s="36"/>
      <c r="G51" s="61"/>
    </row>
    <row r="52" spans="1:7">
      <c r="A52" s="63">
        <v>32</v>
      </c>
      <c r="B52" s="19"/>
      <c r="C52" s="20" t="s">
        <v>74</v>
      </c>
      <c r="D52" s="22" t="s">
        <v>4</v>
      </c>
      <c r="E52" s="21">
        <v>70</v>
      </c>
      <c r="F52" s="36"/>
      <c r="G52" s="61"/>
    </row>
    <row r="53" spans="1:7">
      <c r="A53" s="63">
        <v>33</v>
      </c>
      <c r="B53" s="19"/>
      <c r="C53" s="20" t="s">
        <v>75</v>
      </c>
      <c r="D53" s="22" t="s">
        <v>4</v>
      </c>
      <c r="E53" s="21">
        <v>70</v>
      </c>
      <c r="F53" s="36"/>
      <c r="G53" s="61"/>
    </row>
    <row r="54" spans="1:7" ht="30">
      <c r="A54" s="63">
        <v>34</v>
      </c>
      <c r="B54" s="19"/>
      <c r="C54" s="20" t="s">
        <v>76</v>
      </c>
      <c r="D54" s="22" t="s">
        <v>18</v>
      </c>
      <c r="E54" s="21">
        <v>2</v>
      </c>
      <c r="F54" s="36"/>
      <c r="G54" s="61"/>
    </row>
    <row r="55" spans="1:7">
      <c r="A55" s="63">
        <v>35</v>
      </c>
      <c r="B55" s="19"/>
      <c r="C55" s="20" t="s">
        <v>77</v>
      </c>
      <c r="D55" s="22" t="s">
        <v>19</v>
      </c>
      <c r="E55" s="21">
        <v>1</v>
      </c>
      <c r="F55" s="36"/>
      <c r="G55" s="61"/>
    </row>
    <row r="56" spans="1:7">
      <c r="A56" s="63">
        <v>36</v>
      </c>
      <c r="B56" s="19"/>
      <c r="C56" s="20" t="s">
        <v>78</v>
      </c>
      <c r="D56" s="22" t="s">
        <v>19</v>
      </c>
      <c r="E56" s="21">
        <v>1</v>
      </c>
      <c r="F56" s="36"/>
      <c r="G56" s="61"/>
    </row>
    <row r="57" spans="1:7" ht="15.75" thickBot="1">
      <c r="A57" s="64">
        <v>37</v>
      </c>
      <c r="B57" s="39"/>
      <c r="C57" s="40" t="s">
        <v>79</v>
      </c>
      <c r="D57" s="41" t="s">
        <v>19</v>
      </c>
      <c r="E57" s="42">
        <v>1</v>
      </c>
      <c r="F57" s="43"/>
      <c r="G57" s="65"/>
    </row>
    <row r="58" spans="1:7">
      <c r="A58" s="69" t="s">
        <v>84</v>
      </c>
      <c r="B58" s="83"/>
      <c r="C58" s="71" t="s">
        <v>85</v>
      </c>
      <c r="D58" s="71"/>
      <c r="E58" s="71"/>
      <c r="F58" s="71"/>
      <c r="G58" s="81"/>
    </row>
    <row r="59" spans="1:7">
      <c r="A59" s="70"/>
      <c r="B59" s="84"/>
      <c r="C59" s="72"/>
      <c r="D59" s="72"/>
      <c r="E59" s="72"/>
      <c r="F59" s="72"/>
      <c r="G59" s="82"/>
    </row>
    <row r="60" spans="1:7">
      <c r="A60" s="70" t="s">
        <v>86</v>
      </c>
      <c r="B60" s="85"/>
      <c r="C60" s="73" t="s">
        <v>87</v>
      </c>
      <c r="D60" s="73"/>
      <c r="E60" s="74" t="s">
        <v>88</v>
      </c>
      <c r="F60" s="74"/>
      <c r="G60" s="45"/>
    </row>
    <row r="61" spans="1:7">
      <c r="A61" s="70"/>
      <c r="B61" s="84"/>
      <c r="C61" s="73"/>
      <c r="D61" s="73"/>
      <c r="E61" s="74"/>
      <c r="F61" s="74"/>
      <c r="G61" s="44" t="s">
        <v>89</v>
      </c>
    </row>
    <row r="62" spans="1:7">
      <c r="A62" s="70" t="s">
        <v>90</v>
      </c>
      <c r="B62" s="85"/>
      <c r="C62" s="72" t="s">
        <v>91</v>
      </c>
      <c r="D62" s="72"/>
      <c r="E62" s="72"/>
      <c r="F62" s="72"/>
      <c r="G62" s="45"/>
    </row>
    <row r="63" spans="1:7">
      <c r="A63" s="70"/>
      <c r="B63" s="84"/>
      <c r="C63" s="72"/>
      <c r="D63" s="72"/>
      <c r="E63" s="72"/>
      <c r="F63" s="72"/>
      <c r="G63" s="44" t="s">
        <v>92</v>
      </c>
    </row>
    <row r="64" spans="1:7">
      <c r="A64" s="88"/>
      <c r="B64" s="89"/>
      <c r="C64" s="89"/>
      <c r="D64" s="89"/>
      <c r="E64" s="89"/>
      <c r="F64" s="89"/>
      <c r="G64" s="90"/>
    </row>
    <row r="65" spans="1:7">
      <c r="A65" s="46"/>
      <c r="B65" s="47"/>
      <c r="C65" s="91"/>
      <c r="D65" s="92"/>
      <c r="E65" s="92"/>
      <c r="F65" s="92"/>
      <c r="G65" s="93"/>
    </row>
    <row r="66" spans="1:7" ht="15.75">
      <c r="A66" s="48"/>
      <c r="B66" s="49"/>
      <c r="C66" s="50" t="s">
        <v>93</v>
      </c>
      <c r="D66" s="94" t="s">
        <v>94</v>
      </c>
      <c r="E66" s="94"/>
      <c r="F66" s="94"/>
      <c r="G66" s="95"/>
    </row>
    <row r="67" spans="1:7" ht="15.75" thickBot="1">
      <c r="A67" s="51"/>
      <c r="B67" s="53"/>
      <c r="C67" s="52"/>
      <c r="D67" s="86"/>
      <c r="E67" s="86"/>
      <c r="F67" s="86"/>
      <c r="G67" s="87"/>
    </row>
  </sheetData>
  <protectedRanges>
    <protectedRange sqref="F9" name="Range1_3"/>
    <protectedRange sqref="F43:F46" name="Range1_2_7"/>
  </protectedRanges>
  <mergeCells count="18">
    <mergeCell ref="D67:G67"/>
    <mergeCell ref="A62:A63"/>
    <mergeCell ref="C62:F63"/>
    <mergeCell ref="A64:G64"/>
    <mergeCell ref="C65:G65"/>
    <mergeCell ref="D66:G66"/>
    <mergeCell ref="B62:B63"/>
    <mergeCell ref="D1:G1"/>
    <mergeCell ref="A1:C1"/>
    <mergeCell ref="G58:G59"/>
    <mergeCell ref="B58:B59"/>
    <mergeCell ref="B60:B61"/>
    <mergeCell ref="A2:G2"/>
    <mergeCell ref="A58:A59"/>
    <mergeCell ref="C58:F59"/>
    <mergeCell ref="A60:A61"/>
    <mergeCell ref="C60:D61"/>
    <mergeCell ref="E60:F61"/>
  </mergeCells>
  <pageMargins left="0.25" right="0.25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KOSZTORYS OFERTOWY</vt:lpstr>
      <vt:lpstr>'KOSZTORYS OFERTOWY'!Obszar_wydruku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2020-12-15T11:58:15Z</dcterms:modified>
</cp:coreProperties>
</file>