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kloc\Desktop\nie otwarte\kompleksówka\Zadanie nr 3 Nisko\"/>
    </mc:Choice>
  </mc:AlternateContent>
  <bookViews>
    <workbookView xWindow="0" yWindow="0" windowWidth="19440" windowHeight="8460" activeTab="2"/>
  </bookViews>
  <sheets>
    <sheet name="F Cenowy BUM DK 77+77a " sheetId="22" r:id="rId1"/>
    <sheet name="Fcenowy BUD DK 77+77a" sheetId="23" r:id="rId2"/>
    <sheet name="ZUD F.C. DK 19 i 77 (2)" sheetId="25" r:id="rId3"/>
    <sheet name="Arkusz1" sheetId="24" state="hidden" r:id="rId4"/>
  </sheets>
  <definedNames>
    <definedName name="_xlnm.Print_Area" localSheetId="2">'ZUD F.C. DK 19 i 77 (2)'!$A$1:$I$13</definedName>
  </definedNames>
  <calcPr calcId="152511"/>
</workbook>
</file>

<file path=xl/calcChain.xml><?xml version="1.0" encoding="utf-8"?>
<calcChain xmlns="http://schemas.openxmlformats.org/spreadsheetml/2006/main">
  <c r="G9" i="25" l="1"/>
  <c r="G160" i="23" l="1"/>
  <c r="G159" i="23"/>
  <c r="G158" i="23"/>
  <c r="G157" i="23"/>
  <c r="G156" i="23"/>
  <c r="G155" i="23"/>
  <c r="G154" i="23"/>
  <c r="G153" i="23"/>
  <c r="G152" i="23"/>
  <c r="G151" i="23"/>
  <c r="G150" i="23"/>
  <c r="G149" i="23"/>
  <c r="G148" i="23"/>
  <c r="G147" i="23"/>
  <c r="G146" i="23"/>
  <c r="G145" i="23"/>
  <c r="G144" i="23"/>
  <c r="G143" i="23"/>
  <c r="G142" i="23"/>
  <c r="G141" i="23"/>
  <c r="G139" i="23"/>
  <c r="G138" i="23"/>
  <c r="G137" i="23"/>
  <c r="G136" i="23"/>
  <c r="G135" i="23"/>
  <c r="G134" i="23"/>
  <c r="G133" i="23"/>
  <c r="G132" i="23"/>
  <c r="G131" i="23"/>
  <c r="G130" i="23"/>
  <c r="G129" i="23"/>
  <c r="G128" i="23"/>
  <c r="G127" i="23"/>
  <c r="G126" i="23"/>
  <c r="G125" i="23"/>
  <c r="G124" i="23"/>
  <c r="G123" i="23"/>
  <c r="G122" i="23"/>
  <c r="G121" i="23"/>
  <c r="G120" i="23"/>
  <c r="G119" i="23"/>
  <c r="G118" i="23"/>
  <c r="G117" i="23"/>
  <c r="G116" i="23"/>
  <c r="G114" i="23"/>
  <c r="G113" i="23"/>
  <c r="G112" i="23"/>
  <c r="G111" i="23"/>
  <c r="G110" i="23"/>
  <c r="G109" i="23"/>
  <c r="G108" i="23"/>
  <c r="G107" i="23"/>
  <c r="G106" i="23"/>
  <c r="G105" i="23"/>
  <c r="G104" i="23"/>
  <c r="G103" i="23"/>
  <c r="G102" i="23"/>
  <c r="G101" i="23"/>
  <c r="G100" i="23"/>
  <c r="G99" i="23"/>
  <c r="G98" i="23"/>
  <c r="G97" i="23"/>
  <c r="G96" i="23"/>
  <c r="G95" i="23"/>
  <c r="G94" i="23"/>
  <c r="G93" i="23"/>
  <c r="G92" i="23"/>
  <c r="G91" i="23"/>
  <c r="G90" i="23"/>
  <c r="G89" i="23"/>
  <c r="G88" i="23"/>
  <c r="G87" i="23"/>
  <c r="G86" i="23"/>
  <c r="G85" i="23"/>
  <c r="G84" i="23"/>
  <c r="G83" i="23"/>
  <c r="G82" i="23"/>
  <c r="G80" i="23"/>
  <c r="G79" i="23"/>
  <c r="G78" i="23"/>
  <c r="G77" i="23"/>
  <c r="G76" i="23"/>
  <c r="G75" i="23"/>
  <c r="G74" i="23"/>
  <c r="G73" i="23"/>
  <c r="G72" i="23"/>
  <c r="G71" i="23"/>
  <c r="G70" i="23"/>
  <c r="G69" i="23"/>
  <c r="G67" i="23"/>
  <c r="G66" i="23"/>
  <c r="G65" i="23"/>
  <c r="G64" i="23"/>
  <c r="G63" i="23"/>
  <c r="G62" i="23"/>
  <c r="G61" i="23"/>
  <c r="G60" i="23"/>
  <c r="G59" i="23"/>
  <c r="G58" i="23"/>
  <c r="G57" i="23"/>
  <c r="G56" i="23"/>
  <c r="G55" i="23"/>
  <c r="G54" i="23"/>
  <c r="G53" i="23"/>
  <c r="G52" i="23"/>
  <c r="G51" i="23"/>
  <c r="G50" i="23"/>
  <c r="G49" i="23"/>
  <c r="G48" i="23"/>
  <c r="G47" i="23"/>
  <c r="G46" i="23"/>
  <c r="G45" i="23"/>
  <c r="G44" i="23"/>
  <c r="G43" i="23"/>
  <c r="G42" i="23"/>
  <c r="G41" i="23"/>
  <c r="G40" i="23"/>
  <c r="G39" i="23"/>
  <c r="G38" i="23"/>
  <c r="G37" i="23"/>
  <c r="G36" i="23"/>
  <c r="G35" i="23"/>
  <c r="G34" i="23"/>
  <c r="G33" i="23"/>
  <c r="G32" i="23"/>
  <c r="G31" i="23"/>
  <c r="G30" i="23"/>
  <c r="G29" i="23"/>
  <c r="G27" i="23"/>
  <c r="G26" i="23"/>
  <c r="G25" i="23"/>
  <c r="G24" i="23"/>
  <c r="G23" i="23"/>
  <c r="G22" i="23"/>
  <c r="G21" i="23"/>
  <c r="G20" i="23"/>
  <c r="G19" i="23"/>
  <c r="G17" i="23"/>
  <c r="G16" i="23"/>
  <c r="G15" i="23"/>
  <c r="G14" i="23"/>
  <c r="G13" i="23"/>
  <c r="G12" i="23"/>
  <c r="G11" i="23"/>
  <c r="G9" i="23"/>
  <c r="J77" i="22"/>
  <c r="G77" i="22"/>
  <c r="J76" i="22"/>
  <c r="G76" i="22"/>
  <c r="J75" i="22"/>
  <c r="G75" i="22"/>
  <c r="J74" i="22"/>
  <c r="J73" i="22"/>
  <c r="L73" i="22" s="1"/>
  <c r="M73" i="22" s="1"/>
  <c r="G73" i="22"/>
  <c r="J72" i="22"/>
  <c r="L72" i="22" s="1"/>
  <c r="M72" i="22" s="1"/>
  <c r="G72" i="22"/>
  <c r="L71" i="22"/>
  <c r="M71" i="22" s="1"/>
  <c r="J71" i="22"/>
  <c r="O71" i="22" s="1"/>
  <c r="P71" i="22" s="1"/>
  <c r="G71" i="22"/>
  <c r="J70" i="22"/>
  <c r="O70" i="22" s="1"/>
  <c r="P70" i="22" s="1"/>
  <c r="G70" i="22"/>
  <c r="J69" i="22"/>
  <c r="L69" i="22" s="1"/>
  <c r="M69" i="22" s="1"/>
  <c r="J68" i="22"/>
  <c r="G68" i="22"/>
  <c r="J67" i="22"/>
  <c r="G67" i="22"/>
  <c r="J66" i="22"/>
  <c r="G66" i="22"/>
  <c r="J65" i="22"/>
  <c r="G65" i="22"/>
  <c r="J64" i="22"/>
  <c r="G63" i="22"/>
  <c r="J62" i="22"/>
  <c r="G62" i="22"/>
  <c r="J61" i="22"/>
  <c r="G61" i="22"/>
  <c r="J60" i="22"/>
  <c r="G60" i="22"/>
  <c r="G59" i="22"/>
  <c r="J58" i="22"/>
  <c r="L58" i="22" s="1"/>
  <c r="M58" i="22" s="1"/>
  <c r="G58" i="22"/>
  <c r="L57" i="22"/>
  <c r="M57" i="22" s="1"/>
  <c r="J57" i="22"/>
  <c r="O57" i="22" s="1"/>
  <c r="P57" i="22" s="1"/>
  <c r="G56" i="22"/>
  <c r="J55" i="22"/>
  <c r="O55" i="22" s="1"/>
  <c r="P55" i="22" s="1"/>
  <c r="G55" i="22"/>
  <c r="G54" i="22"/>
  <c r="G53" i="22"/>
  <c r="J52" i="22"/>
  <c r="L52" i="22" s="1"/>
  <c r="M52" i="22" s="1"/>
  <c r="G52" i="22"/>
  <c r="J51" i="22"/>
  <c r="L51" i="22" s="1"/>
  <c r="M51" i="22" s="1"/>
  <c r="G51" i="22"/>
  <c r="L50" i="22"/>
  <c r="M50" i="22" s="1"/>
  <c r="J50" i="22"/>
  <c r="O50" i="22" s="1"/>
  <c r="P50" i="22" s="1"/>
  <c r="G50" i="22"/>
  <c r="G49" i="22"/>
  <c r="J48" i="22"/>
  <c r="G48" i="22"/>
  <c r="J47" i="22"/>
  <c r="G47" i="22"/>
  <c r="J46" i="22"/>
  <c r="G46" i="22"/>
  <c r="J45" i="22"/>
  <c r="G45" i="22"/>
  <c r="G44" i="22"/>
  <c r="J43" i="22"/>
  <c r="L43" i="22" s="1"/>
  <c r="M43" i="22" s="1"/>
  <c r="G43" i="22"/>
  <c r="G42" i="22"/>
  <c r="J41" i="22"/>
  <c r="G41" i="22"/>
  <c r="G40" i="22"/>
  <c r="G39" i="22"/>
  <c r="G38" i="22"/>
  <c r="G37" i="22"/>
  <c r="J36" i="22"/>
  <c r="G36" i="22"/>
  <c r="J35" i="22"/>
  <c r="G35" i="22"/>
  <c r="G34" i="22"/>
  <c r="G33" i="22"/>
  <c r="G32" i="22"/>
  <c r="J31" i="22"/>
  <c r="G31" i="22"/>
  <c r="J30" i="22"/>
  <c r="O30" i="22" s="1"/>
  <c r="P30" i="22" s="1"/>
  <c r="G30" i="22"/>
  <c r="J29" i="22"/>
  <c r="L29" i="22" s="1"/>
  <c r="M29" i="22" s="1"/>
  <c r="G29" i="22"/>
  <c r="J28" i="22"/>
  <c r="L28" i="22" s="1"/>
  <c r="M28" i="22" s="1"/>
  <c r="G27" i="22"/>
  <c r="L26" i="22"/>
  <c r="M26" i="22" s="1"/>
  <c r="J26" i="22"/>
  <c r="O26" i="22" s="1"/>
  <c r="P26" i="22" s="1"/>
  <c r="G26" i="22"/>
  <c r="J25" i="22"/>
  <c r="O25" i="22" s="1"/>
  <c r="P25" i="22" s="1"/>
  <c r="G25" i="22"/>
  <c r="J24" i="22"/>
  <c r="L24" i="22" s="1"/>
  <c r="M24" i="22" s="1"/>
  <c r="J23" i="22"/>
  <c r="G23" i="22"/>
  <c r="J22" i="22"/>
  <c r="G22" i="22"/>
  <c r="J21" i="22"/>
  <c r="G21" i="22"/>
  <c r="J20" i="22"/>
  <c r="G20" i="22"/>
  <c r="J19" i="22"/>
  <c r="G19" i="22"/>
  <c r="J18" i="22"/>
  <c r="G18" i="22"/>
  <c r="J17" i="22"/>
  <c r="G17" i="22"/>
  <c r="J16" i="22"/>
  <c r="O16" i="22" s="1"/>
  <c r="P16" i="22" s="1"/>
  <c r="G16" i="22"/>
  <c r="L15" i="22"/>
  <c r="M15" i="22" s="1"/>
  <c r="J15" i="22"/>
  <c r="O15" i="22" s="1"/>
  <c r="P15" i="22" s="1"/>
  <c r="G15" i="22"/>
  <c r="J14" i="22"/>
  <c r="O14" i="22" s="1"/>
  <c r="P14" i="22" s="1"/>
  <c r="G14" i="22"/>
  <c r="L13" i="22"/>
  <c r="M13" i="22" s="1"/>
  <c r="J13" i="22"/>
  <c r="O13" i="22" s="1"/>
  <c r="P13" i="22" s="1"/>
  <c r="G13" i="22"/>
  <c r="J12" i="22"/>
  <c r="O12" i="22" s="1"/>
  <c r="P12" i="22" s="1"/>
  <c r="G12" i="22"/>
  <c r="L11" i="22"/>
  <c r="M11" i="22" s="1"/>
  <c r="J11" i="22"/>
  <c r="O11" i="22" s="1"/>
  <c r="P11" i="22" s="1"/>
  <c r="G11" i="22"/>
  <c r="G10" i="22"/>
  <c r="J9" i="22"/>
  <c r="O9" i="22" s="1"/>
  <c r="P9" i="22" s="1"/>
  <c r="G9" i="22"/>
  <c r="L12" i="22" l="1"/>
  <c r="M12" i="22" s="1"/>
  <c r="L14" i="22"/>
  <c r="M14" i="22" s="1"/>
  <c r="L16" i="22"/>
  <c r="M16" i="22" s="1"/>
  <c r="L25" i="22"/>
  <c r="M25" i="22" s="1"/>
  <c r="L30" i="22"/>
  <c r="M30" i="22" s="1"/>
  <c r="L55" i="22"/>
  <c r="M55" i="22" s="1"/>
  <c r="L70" i="22"/>
  <c r="M70" i="22" s="1"/>
  <c r="O24" i="22"/>
  <c r="P24" i="22" s="1"/>
  <c r="O28" i="22"/>
  <c r="P28" i="22" s="1"/>
  <c r="O29" i="22"/>
  <c r="P29" i="22" s="1"/>
  <c r="O43" i="22"/>
  <c r="P43" i="22" s="1"/>
  <c r="O51" i="22"/>
  <c r="P51" i="22" s="1"/>
  <c r="O52" i="22"/>
  <c r="P52" i="22" s="1"/>
  <c r="O58" i="22"/>
  <c r="P58" i="22" s="1"/>
  <c r="O69" i="22"/>
  <c r="P69" i="22" s="1"/>
  <c r="O72" i="22"/>
  <c r="P72" i="22" s="1"/>
  <c r="O73" i="22"/>
  <c r="P73" i="22" s="1"/>
  <c r="O18" i="22"/>
  <c r="P18" i="22" s="1"/>
  <c r="L18" i="22"/>
  <c r="M18" i="22" s="1"/>
  <c r="O20" i="22"/>
  <c r="P20" i="22" s="1"/>
  <c r="L20" i="22"/>
  <c r="M20" i="22" s="1"/>
  <c r="O22" i="22"/>
  <c r="P22" i="22" s="1"/>
  <c r="L22" i="22"/>
  <c r="M22" i="22" s="1"/>
  <c r="O36" i="22"/>
  <c r="P36" i="22" s="1"/>
  <c r="L36" i="22"/>
  <c r="M36" i="22" s="1"/>
  <c r="O45" i="22"/>
  <c r="P45" i="22" s="1"/>
  <c r="L45" i="22"/>
  <c r="M45" i="22" s="1"/>
  <c r="O47" i="22"/>
  <c r="P47" i="22" s="1"/>
  <c r="L47" i="22"/>
  <c r="M47" i="22" s="1"/>
  <c r="O60" i="22"/>
  <c r="P60" i="22" s="1"/>
  <c r="L60" i="22"/>
  <c r="M60" i="22" s="1"/>
  <c r="O62" i="22"/>
  <c r="P62" i="22" s="1"/>
  <c r="L62" i="22"/>
  <c r="M62" i="22" s="1"/>
  <c r="O65" i="22"/>
  <c r="P65" i="22" s="1"/>
  <c r="L65" i="22"/>
  <c r="M65" i="22" s="1"/>
  <c r="O67" i="22"/>
  <c r="P67" i="22" s="1"/>
  <c r="L67" i="22"/>
  <c r="M67" i="22" s="1"/>
  <c r="L9" i="22"/>
  <c r="M9" i="22" s="1"/>
  <c r="O17" i="22"/>
  <c r="P17" i="22" s="1"/>
  <c r="L17" i="22"/>
  <c r="M17" i="22" s="1"/>
  <c r="O19" i="22"/>
  <c r="P19" i="22" s="1"/>
  <c r="L19" i="22"/>
  <c r="M19" i="22" s="1"/>
  <c r="O21" i="22"/>
  <c r="P21" i="22" s="1"/>
  <c r="L21" i="22"/>
  <c r="M21" i="22" s="1"/>
  <c r="O23" i="22"/>
  <c r="P23" i="22" s="1"/>
  <c r="L23" i="22"/>
  <c r="M23" i="22" s="1"/>
  <c r="O35" i="22"/>
  <c r="P35" i="22" s="1"/>
  <c r="L35" i="22"/>
  <c r="M35" i="22" s="1"/>
  <c r="O41" i="22"/>
  <c r="P41" i="22" s="1"/>
  <c r="L41" i="22"/>
  <c r="M41" i="22" s="1"/>
  <c r="O75" i="22"/>
  <c r="P75" i="22" s="1"/>
  <c r="L75" i="22"/>
  <c r="M75" i="22" s="1"/>
  <c r="O77" i="22"/>
  <c r="P77" i="22" s="1"/>
  <c r="L77" i="22"/>
  <c r="M77" i="22" s="1"/>
  <c r="O46" i="22"/>
  <c r="P46" i="22" s="1"/>
  <c r="L46" i="22"/>
  <c r="M46" i="22" s="1"/>
  <c r="O48" i="22"/>
  <c r="P48" i="22" s="1"/>
  <c r="L48" i="22"/>
  <c r="M48" i="22" s="1"/>
  <c r="O61" i="22"/>
  <c r="P61" i="22" s="1"/>
  <c r="L61" i="22"/>
  <c r="M61" i="22" s="1"/>
  <c r="O64" i="22"/>
  <c r="P64" i="22" s="1"/>
  <c r="L64" i="22"/>
  <c r="M64" i="22" s="1"/>
  <c r="O66" i="22"/>
  <c r="P66" i="22" s="1"/>
  <c r="L66" i="22"/>
  <c r="M66" i="22" s="1"/>
  <c r="O68" i="22"/>
  <c r="P68" i="22" s="1"/>
  <c r="L68" i="22"/>
  <c r="M68" i="22" s="1"/>
  <c r="O74" i="22"/>
  <c r="P74" i="22" s="1"/>
  <c r="L74" i="22"/>
  <c r="M74" i="22" s="1"/>
  <c r="O76" i="22"/>
  <c r="P76" i="22" s="1"/>
  <c r="L76" i="22"/>
  <c r="M76" i="22" s="1"/>
</calcChain>
</file>

<file path=xl/sharedStrings.xml><?xml version="1.0" encoding="utf-8"?>
<sst xmlns="http://schemas.openxmlformats.org/spreadsheetml/2006/main" count="480" uniqueCount="268">
  <si>
    <t>I.p.</t>
  </si>
  <si>
    <t>Jednostka obmiaru</t>
  </si>
  <si>
    <t>Wyszczególnienie robót</t>
  </si>
  <si>
    <t>Obowiązująca stawka VAT %</t>
  </si>
  <si>
    <t>t</t>
  </si>
  <si>
    <t>Profilowanie poboczy</t>
  </si>
  <si>
    <t>Wymiana skażonego gruntu wraz z utylizacją</t>
  </si>
  <si>
    <t>mb</t>
  </si>
  <si>
    <t>m3</t>
  </si>
  <si>
    <t>szt</t>
  </si>
  <si>
    <t>Wykonanie sączków poprzecznych w poboczu z kruszywa</t>
  </si>
  <si>
    <t>Oczyszczenie ścieków betonowych</t>
  </si>
  <si>
    <t>Wykonanie ścieków z nowych elementów</t>
  </si>
  <si>
    <t>Regulacja wysokości studni ściekowych</t>
  </si>
  <si>
    <t>Regulacja wysokości studni rewizyjnych</t>
  </si>
  <si>
    <t>Remont ścianek czołowych przepustu</t>
  </si>
  <si>
    <t>Oczyszczenie kratek ściekowych na studzienkach</t>
  </si>
  <si>
    <r>
      <t xml:space="preserve">Udrożnienie, oczyszczenie części przelotowej przepustu                                        </t>
    </r>
    <r>
      <rPr>
        <b/>
        <sz val="8"/>
        <rFont val="Times New Roman"/>
        <family val="1"/>
        <charset val="238"/>
      </rPr>
      <t xml:space="preserve"> Ø 60</t>
    </r>
  </si>
  <si>
    <r>
      <t xml:space="preserve">Udrożnienie, oczyszczenie części przelotowej przepustu                                        </t>
    </r>
    <r>
      <rPr>
        <b/>
        <sz val="8"/>
        <rFont val="Times New Roman"/>
        <family val="1"/>
        <charset val="238"/>
      </rPr>
      <t xml:space="preserve"> Ø 80</t>
    </r>
  </si>
  <si>
    <r>
      <t xml:space="preserve">Udrożnienie, oczyszczenie części przelotowej przepustu                                         </t>
    </r>
    <r>
      <rPr>
        <b/>
        <sz val="8"/>
        <rFont val="Times New Roman"/>
        <family val="1"/>
        <charset val="238"/>
      </rPr>
      <t>Ø 100</t>
    </r>
  </si>
  <si>
    <r>
      <t xml:space="preserve">Udrożnienie, oczyszczenie części przelotowej przepustu                                         </t>
    </r>
    <r>
      <rPr>
        <b/>
        <sz val="8"/>
        <rFont val="Times New Roman"/>
        <family val="1"/>
        <charset val="238"/>
      </rPr>
      <t>Ø 125</t>
    </r>
  </si>
  <si>
    <t>Regulacja obrzeży trawnikowych</t>
  </si>
  <si>
    <t>Regulacja krawężnika</t>
  </si>
  <si>
    <t>Sadzenie drzew</t>
  </si>
  <si>
    <t xml:space="preserve">Sadzenie krzewów </t>
  </si>
  <si>
    <t xml:space="preserve">Usuwanie wiatrołomów z pasa drogowego </t>
  </si>
  <si>
    <t>mp</t>
  </si>
  <si>
    <t>Mycie ekranów akustycznych</t>
  </si>
  <si>
    <t xml:space="preserve">Sianie traw w pasie drogowym </t>
  </si>
  <si>
    <t>Wykonanie opaski faszynowej</t>
  </si>
  <si>
    <t>Schodkowanie skarp nasypu</t>
  </si>
  <si>
    <t xml:space="preserve">Plantowanie skarp nasypu </t>
  </si>
  <si>
    <t>Humusowanie skarp nasypu w-wą grub. 10 cm</t>
  </si>
  <si>
    <t>Zabezpieczenie nasypu geowłókniową</t>
  </si>
  <si>
    <t>Robotnik</t>
  </si>
  <si>
    <t>Samochód skrzyniowy do 10 ton</t>
  </si>
  <si>
    <t>Dźwig do 6 ton</t>
  </si>
  <si>
    <t>Pojazd specjalistyczny WUKO</t>
  </si>
  <si>
    <r>
      <t xml:space="preserve">Wymiana nawierzchi chodnika                                                               </t>
    </r>
    <r>
      <rPr>
        <b/>
        <sz val="8"/>
        <rFont val="Times New Roman"/>
        <family val="1"/>
        <charset val="238"/>
      </rPr>
      <t>płytki</t>
    </r>
  </si>
  <si>
    <r>
      <t xml:space="preserve">Umocnienie skarp rowu                                                                 </t>
    </r>
    <r>
      <rPr>
        <b/>
        <sz val="8"/>
        <rFont val="Times New Roman"/>
        <family val="1"/>
        <charset val="238"/>
      </rPr>
      <t xml:space="preserve">    płytami ażurowymi</t>
    </r>
  </si>
  <si>
    <r>
      <t xml:space="preserve">Remont ścieków                                                                                                   </t>
    </r>
    <r>
      <rPr>
        <b/>
        <sz val="8"/>
        <rFont val="Times New Roman"/>
        <family val="1"/>
        <charset val="238"/>
      </rPr>
      <t>regulacja</t>
    </r>
  </si>
  <si>
    <r>
      <t xml:space="preserve">Remont ścieków                                                                                                    </t>
    </r>
    <r>
      <rPr>
        <b/>
        <sz val="8"/>
        <rFont val="Times New Roman"/>
        <family val="1"/>
        <charset val="238"/>
      </rPr>
      <t>wymiana</t>
    </r>
  </si>
  <si>
    <r>
      <t xml:space="preserve">Umocnienie skarp (narzut kamienny)                                       </t>
    </r>
    <r>
      <rPr>
        <b/>
        <sz val="8"/>
        <rFont val="Times New Roman"/>
        <family val="1"/>
        <charset val="238"/>
      </rPr>
      <t xml:space="preserve">                   luzem</t>
    </r>
  </si>
  <si>
    <r>
      <t xml:space="preserve">Umocnienie skarp (narzut kamienny)                                       </t>
    </r>
    <r>
      <rPr>
        <b/>
        <sz val="8"/>
        <rFont val="Times New Roman"/>
        <family val="1"/>
        <charset val="238"/>
      </rPr>
      <t xml:space="preserve">                  w siatkach</t>
    </r>
  </si>
  <si>
    <t xml:space="preserve">Wycinka krzewów i samosiejek </t>
  </si>
  <si>
    <t>Roboty wykonane przez grupę awaryjną zlecone przez nadzór</t>
  </si>
  <si>
    <t>km</t>
  </si>
  <si>
    <t>m</t>
  </si>
  <si>
    <t>godz.</t>
  </si>
  <si>
    <t>Uzupełnienie ubytków nawierzchni zagrażających bezpieczeństwu ruchu masą na zimno</t>
  </si>
  <si>
    <t xml:space="preserve">Ustawienie ekranów ochronnych (przeciwochlapaniowych)                               </t>
  </si>
  <si>
    <t>OGÓŁEM WARTOŚĆ ROBÓT:</t>
  </si>
  <si>
    <t xml:space="preserve">Cena jednostki obmiaru                   </t>
  </si>
  <si>
    <t>Sporządził : …………………………………………</t>
  </si>
  <si>
    <t>dnia : …………………………</t>
  </si>
  <si>
    <t xml:space="preserve"> Sprawdził : …………………………………….</t>
  </si>
  <si>
    <t>Wymiana wpustu ulicznego typ ciężki</t>
  </si>
  <si>
    <t>Wymiana włazu ulicznego studni rewizyjnej typ ciężki</t>
  </si>
  <si>
    <t>Usuwanie z korony drogi zabitej zwierzyny łownej itp. wraz z utylizacją</t>
  </si>
  <si>
    <t>kg</t>
  </si>
  <si>
    <t>Usuwanie skutków wypadków i kolizji - wraz z utylizacją , usuwanie plam oleju, benzyny itp. oraz uszorstnienie nawierzchni piaskiem</t>
  </si>
  <si>
    <t>Usuwanie skutków wypadków i kolizji - wraz z utylizacją , zamiatanie nawierzchni itp..</t>
  </si>
  <si>
    <t>Usuwanie skutków wypadków i kolizji - wraz z utylizacją , usuwanie odpadów stałych</t>
  </si>
  <si>
    <t>Utrzymanie czystości w obrębie pasa drogowego wraz z utylizacja odpadów.</t>
  </si>
  <si>
    <t>Równiarka do 150 KM</t>
  </si>
  <si>
    <t>Dojazd grupy awaryjnej do miejsca awarii lub zdarzenia</t>
  </si>
  <si>
    <t>Uzupełnienie korpusu drogowego kruszywem</t>
  </si>
  <si>
    <t xml:space="preserve">m </t>
  </si>
  <si>
    <t>Wykonywanie przecinek w poboczach w celu likwidacji zastoisk wody (gł.do 10cm)</t>
  </si>
  <si>
    <t xml:space="preserve">Uszorstnienie różnego rodzaju plam i zanieczyszczeń nawierzchni przy użyciu piaskarki </t>
  </si>
  <si>
    <t>m2</t>
  </si>
  <si>
    <t>Usuwanie i neutralizacja różnego rodzaju plam i zanieczyszczeń nawierzchni przy użyciu  drobnego sprzętu</t>
  </si>
  <si>
    <t>Wymiana pokrywy włazu studzienki rewizyjnej</t>
  </si>
  <si>
    <t>Usuwanie z korony drogi wiatrołomów</t>
  </si>
  <si>
    <t>Koparko-ładowarka o pojemności łyżki 1 m3 włącznie</t>
  </si>
  <si>
    <t>Samochód z HDS skrzyniowy do 10 ton</t>
  </si>
  <si>
    <t>Samochód wywrotka do16ton</t>
  </si>
  <si>
    <t>Podnośnik samochodowy (zwyżka)</t>
  </si>
  <si>
    <t>GRUPA nr 1. Nawierzchnia</t>
  </si>
  <si>
    <t>GRUPA nr 2. Pobocza</t>
  </si>
  <si>
    <t>GRUPA nr 4. Odwodnienie</t>
  </si>
  <si>
    <t>GRUPA nr 7. Bezpieczeństwo</t>
  </si>
  <si>
    <t>GRUPA nr 3. Korpus drogi</t>
  </si>
  <si>
    <t>GRUPA nr 8. Estetyka</t>
  </si>
  <si>
    <t>GRUPA nr 5. Chodniki , ścieżki rowerowe</t>
  </si>
  <si>
    <r>
      <t xml:space="preserve">Uzupełnainie zaniżonych poboczy                                                                   </t>
    </r>
    <r>
      <rPr>
        <b/>
        <sz val="8"/>
        <rFont val="Times New Roman"/>
        <family val="1"/>
        <charset val="238"/>
      </rPr>
      <t>gruntem</t>
    </r>
  </si>
  <si>
    <r>
      <t xml:space="preserve">Oczyszczenie ścieków liniowych                                                                        </t>
    </r>
    <r>
      <rPr>
        <b/>
        <sz val="8"/>
        <rFont val="Times New Roman"/>
        <family val="1"/>
        <charset val="238"/>
      </rPr>
      <t>typ ciężki</t>
    </r>
  </si>
  <si>
    <t>Mycie poręczy mostowych</t>
  </si>
  <si>
    <t>Oczyszczenie dylatacji</t>
  </si>
  <si>
    <t>Oczyszczenie pomostu [dot.okresu letniego i zimowego] ustr.nośn.</t>
  </si>
  <si>
    <t>Oczyszczenie ścieków skarpowych</t>
  </si>
  <si>
    <t>Oczyszczenie schodów naskarpowych</t>
  </si>
  <si>
    <t>Oczyszczenie koryta cieku</t>
  </si>
  <si>
    <t>Oczyszczenie terenu pod obiektem i stożków z traw i chwastów</t>
  </si>
  <si>
    <t>Ręczne koszenie traw w obrębie wlotów i wylotów przepustów</t>
  </si>
  <si>
    <t>Odtworzenie rowów odpływowych</t>
  </si>
  <si>
    <t>Odmulenie odpływu i dopływu przepustów</t>
  </si>
  <si>
    <t>Mg</t>
  </si>
  <si>
    <t>Naprawa ścieków skarpowych prefabrykowanych</t>
  </si>
  <si>
    <t>Naprawa schodów skarpowych</t>
  </si>
  <si>
    <t xml:space="preserve">Remont umocnień stożków </t>
  </si>
  <si>
    <t>Uzupełnienie ubytków stożków gruntem</t>
  </si>
  <si>
    <t>Naprawa chodnika - wymiana</t>
  </si>
  <si>
    <t>Remont umocnień koryta i skarp cieku</t>
  </si>
  <si>
    <t>Naprawy betonu mieszankami MIX</t>
  </si>
  <si>
    <t>Remont przepustów z wymianą kręgów</t>
  </si>
  <si>
    <t xml:space="preserve">Iniekcja zaprawą betonową </t>
  </si>
  <si>
    <t xml:space="preserve">Uzupełnienie ubytków zaprawą betonową </t>
  </si>
  <si>
    <t xml:space="preserve">Zabezpieczenie antykorozyjne poręczy </t>
  </si>
  <si>
    <t>Konserwacja łożysk</t>
  </si>
  <si>
    <t>I  ROBOTY PORZĄDKOWE</t>
  </si>
  <si>
    <t>II NAPRAWA I KONSERWACJA ELEMENTÓW OBIEKTÓW</t>
  </si>
  <si>
    <t>Ustawienie obrzeży betonowych</t>
  </si>
  <si>
    <t>III ROBOTY INNE</t>
  </si>
  <si>
    <t>Uzupełnianie ubytków skarp i poboczy gruntowych w rejonie przepustów</t>
  </si>
  <si>
    <t>Planowana ilość jednostek robót w 1-nym sezonie</t>
  </si>
  <si>
    <t>Planowana wartość robót netto
zł</t>
  </si>
  <si>
    <t>Planowana wartość robót brutto
zł</t>
  </si>
  <si>
    <t>Odbudowa nasypów drogowych z pospółki</t>
  </si>
  <si>
    <r>
      <t xml:space="preserve">Ścinanie ręczne poboczy                                                                </t>
    </r>
    <r>
      <rPr>
        <b/>
        <sz val="8"/>
        <rFont val="Times New Roman"/>
        <family val="1"/>
        <charset val="238"/>
      </rPr>
      <t xml:space="preserve"> głębokość od 10 cm</t>
    </r>
  </si>
  <si>
    <t xml:space="preserve">Likwidacja obrywów skarp                                                                                   </t>
  </si>
  <si>
    <r>
      <t xml:space="preserve">Oczyszczenie ścieków liniowych                                                                        </t>
    </r>
    <r>
      <rPr>
        <b/>
        <sz val="8"/>
        <rFont val="Times New Roman"/>
        <family val="1"/>
        <charset val="238"/>
      </rPr>
      <t>typ lekki</t>
    </r>
  </si>
  <si>
    <t>Zabezpieczenie antykorozyjne barier betonowych U-14b</t>
  </si>
  <si>
    <t>Wymiana barier betonowych U-14b</t>
  </si>
  <si>
    <r>
      <t xml:space="preserve">Uzupełnianie poboczy destruktem                                                    </t>
    </r>
    <r>
      <rPr>
        <b/>
        <sz val="8"/>
        <rFont val="Times New Roman"/>
        <family val="1"/>
        <charset val="238"/>
      </rPr>
      <t>materiał Zleceniodawcy</t>
    </r>
  </si>
  <si>
    <t>Uzupełnienie pokryw żeliwnych na studniach rewizyjnych</t>
  </si>
  <si>
    <t>Wymiana obrzeży trawnikowych 6/100</t>
  </si>
  <si>
    <t>Wymiana obrzeży trawnikowych 8/100</t>
  </si>
  <si>
    <r>
      <t xml:space="preserve">Wymiana elementów ekranów akustycznych                                                    </t>
    </r>
    <r>
      <rPr>
        <b/>
        <sz val="8"/>
        <rFont val="Times New Roman"/>
        <family val="1"/>
        <charset val="238"/>
      </rPr>
      <t>słupek</t>
    </r>
  </si>
  <si>
    <r>
      <t xml:space="preserve">Wymiana elementów ekranów akustycznych                                                    </t>
    </r>
    <r>
      <rPr>
        <b/>
        <sz val="8"/>
        <rFont val="Times New Roman"/>
        <family val="1"/>
        <charset val="238"/>
      </rPr>
      <t>ekran</t>
    </r>
  </si>
  <si>
    <t>Wymiana uszkodzonej kratki wpustu ulicznego</t>
  </si>
  <si>
    <t>Regulacja prostolinijności barier betonowych U-14b</t>
  </si>
  <si>
    <t xml:space="preserve">Prześwietlanie konarów drzew </t>
  </si>
  <si>
    <t>Remont umocnień wlotu i wylotu przepustów oraz stożków elementami pref.</t>
  </si>
  <si>
    <t>Wykonanie umocnień wlotu i wylotu przepustów oraz stożków elementami pref.</t>
  </si>
  <si>
    <t>Wykonanie ścieków skarpowych prefabrykowanych</t>
  </si>
  <si>
    <t>Wykonanie zabezpieczenia antykorozyjnego powierzchni betonu</t>
  </si>
  <si>
    <t>Lokalna naprawa konstrukcji obiektu inzynierskiego betonem B30</t>
  </si>
  <si>
    <t>Oczyszczenie stożków gruntowych i umocnionych</t>
  </si>
  <si>
    <r>
      <t xml:space="preserve">                       jw. - </t>
    </r>
    <r>
      <rPr>
        <b/>
        <sz val="8"/>
        <color theme="1"/>
        <rFont val="Times New Roman"/>
        <family val="1"/>
        <charset val="238"/>
      </rPr>
      <t>krawężnika kamiennego</t>
    </r>
  </si>
  <si>
    <t>Wymiana poręczy przy schodkach naskarpowych</t>
  </si>
  <si>
    <t>Powierzchniowa naprawa betonu mieszanką niskoskurczową</t>
  </si>
  <si>
    <r>
      <t xml:space="preserve">Wymiana elementów wyposażenia obiektu inżynierskiego - </t>
    </r>
    <r>
      <rPr>
        <b/>
        <sz val="8"/>
        <color theme="1"/>
        <rFont val="Times New Roman"/>
        <family val="1"/>
        <charset val="238"/>
      </rPr>
      <t>kraty wpustów</t>
    </r>
  </si>
  <si>
    <t>Karczowanie pni drzew z uzupełnieniem dołów gruntem</t>
  </si>
  <si>
    <t>Planowana ilość jednostek robót w 4-ech sezonach</t>
  </si>
  <si>
    <r>
      <t xml:space="preserve">Umocnienie skarp rowu                                                                 </t>
    </r>
    <r>
      <rPr>
        <b/>
        <sz val="8"/>
        <rFont val="Times New Roman"/>
        <family val="1"/>
        <charset val="238"/>
      </rPr>
      <t xml:space="preserve">    darniowanie</t>
    </r>
  </si>
  <si>
    <r>
      <t xml:space="preserve">Udrożnienie, oczyszczenie części przelotowej przepustu                                        </t>
    </r>
    <r>
      <rPr>
        <b/>
        <sz val="8"/>
        <rFont val="Times New Roman"/>
        <family val="1"/>
        <charset val="238"/>
      </rPr>
      <t xml:space="preserve"> Ø 50</t>
    </r>
  </si>
  <si>
    <r>
      <t xml:space="preserve">Umocnienie wlotów i wylotów przepustów                                       </t>
    </r>
    <r>
      <rPr>
        <b/>
        <sz val="8"/>
        <rFont val="Times New Roman"/>
        <family val="1"/>
        <charset val="238"/>
      </rPr>
      <t xml:space="preserve">kostka </t>
    </r>
  </si>
  <si>
    <r>
      <t xml:space="preserve">Remont umocnienia wlotów i wylotów przepustów                            </t>
    </r>
    <r>
      <rPr>
        <b/>
        <sz val="8"/>
        <rFont val="Times New Roman"/>
        <family val="1"/>
        <charset val="238"/>
      </rPr>
      <t>kostka</t>
    </r>
  </si>
  <si>
    <r>
      <t xml:space="preserve">Remont umocnienia wlotów i wylotów przepustów                            </t>
    </r>
    <r>
      <rPr>
        <b/>
        <sz val="8"/>
        <rFont val="Times New Roman"/>
        <family val="1"/>
        <charset val="238"/>
      </rPr>
      <t>elementy prefabrykowane</t>
    </r>
  </si>
  <si>
    <r>
      <t xml:space="preserve">Wymiana krawęzników                                                           </t>
    </r>
    <r>
      <rPr>
        <b/>
        <sz val="8"/>
        <rFont val="Times New Roman"/>
        <family val="1"/>
        <charset val="238"/>
      </rPr>
      <t>betonowych</t>
    </r>
  </si>
  <si>
    <r>
      <t xml:space="preserve">Wymiana krawęzników                                                           </t>
    </r>
    <r>
      <rPr>
        <b/>
        <sz val="8"/>
        <rFont val="Times New Roman"/>
        <family val="1"/>
        <charset val="238"/>
      </rPr>
      <t>kamiennych</t>
    </r>
  </si>
  <si>
    <r>
      <t xml:space="preserve">Wymiana nawierzchi chodnika                                                               </t>
    </r>
    <r>
      <rPr>
        <b/>
        <sz val="8"/>
        <rFont val="Times New Roman"/>
        <family val="1"/>
        <charset val="238"/>
      </rPr>
      <t>kostka gr 6 cm</t>
    </r>
  </si>
  <si>
    <r>
      <t xml:space="preserve">Wymiana nawierzchi chodnika                                                               </t>
    </r>
    <r>
      <rPr>
        <b/>
        <sz val="8"/>
        <rFont val="Times New Roman"/>
        <family val="1"/>
        <charset val="238"/>
      </rPr>
      <t>kostka gr 8 cm</t>
    </r>
  </si>
  <si>
    <r>
      <t xml:space="preserve">Remont chodnika dla pieszych (z wymianą podbudowy)                          </t>
    </r>
    <r>
      <rPr>
        <b/>
        <sz val="8"/>
        <rFont val="Times New Roman"/>
        <family val="1"/>
        <charset val="238"/>
      </rPr>
      <t>przełożenie płyt</t>
    </r>
  </si>
  <si>
    <r>
      <t xml:space="preserve">Remont chodnika dla pieszych (z wymianą podbudowy)                          </t>
    </r>
    <r>
      <rPr>
        <b/>
        <sz val="8"/>
        <rFont val="Times New Roman"/>
        <family val="1"/>
        <charset val="238"/>
      </rPr>
      <t>przełożenie kostki</t>
    </r>
  </si>
  <si>
    <r>
      <t>m</t>
    </r>
    <r>
      <rPr>
        <vertAlign val="superscript"/>
        <sz val="9"/>
        <color theme="1"/>
        <rFont val="Times New Roman"/>
        <family val="1"/>
        <charset val="238"/>
      </rPr>
      <t>2</t>
    </r>
  </si>
  <si>
    <r>
      <t xml:space="preserve">Udrożnienie, oczyszczenie części przelotowej przepustu - </t>
    </r>
    <r>
      <rPr>
        <b/>
        <sz val="8"/>
        <color theme="1"/>
        <rFont val="Times New Roman"/>
        <family val="1"/>
        <charset val="238"/>
      </rPr>
      <t>Ø 150</t>
    </r>
  </si>
  <si>
    <r>
      <t xml:space="preserve">Udrożnienie, oczyszczenie części przelotowej przepustu - </t>
    </r>
    <r>
      <rPr>
        <b/>
        <sz val="8"/>
        <color theme="1"/>
        <rFont val="Times New Roman"/>
        <family val="1"/>
        <charset val="238"/>
      </rPr>
      <t>Ø 200</t>
    </r>
  </si>
  <si>
    <r>
      <t xml:space="preserve">Udrożnienie, oczyszczenie części przelotowej przepustu - </t>
    </r>
    <r>
      <rPr>
        <b/>
        <sz val="8"/>
        <color theme="1"/>
        <rFont val="Times New Roman"/>
        <family val="1"/>
        <charset val="238"/>
      </rPr>
      <t>przepusty skrzynkowe</t>
    </r>
  </si>
  <si>
    <r>
      <t>m</t>
    </r>
    <r>
      <rPr>
        <vertAlign val="superscript"/>
        <sz val="9"/>
        <color theme="1"/>
        <rFont val="Times New Roman"/>
        <family val="1"/>
        <charset val="238"/>
      </rPr>
      <t>3</t>
    </r>
  </si>
  <si>
    <r>
      <t xml:space="preserve">Oczyszczenie elementów odwodnienia mostów  </t>
    </r>
    <r>
      <rPr>
        <b/>
        <sz val="8"/>
        <color theme="1"/>
        <rFont val="Times New Roman"/>
        <family val="1"/>
        <charset val="238"/>
      </rPr>
      <t>[wpusty]</t>
    </r>
  </si>
  <si>
    <r>
      <t xml:space="preserve">Naprawa poręczy mostowych - </t>
    </r>
    <r>
      <rPr>
        <b/>
        <sz val="8"/>
        <color theme="1"/>
        <rFont val="Times New Roman"/>
        <family val="1"/>
        <charset val="238"/>
      </rPr>
      <t>stalowych</t>
    </r>
  </si>
  <si>
    <r>
      <t xml:space="preserve">Naprawa poręczy mostowych - </t>
    </r>
    <r>
      <rPr>
        <b/>
        <sz val="8"/>
        <color theme="1"/>
        <rFont val="Times New Roman"/>
        <family val="1"/>
        <charset val="238"/>
      </rPr>
      <t>aluminiowych</t>
    </r>
  </si>
  <si>
    <r>
      <t xml:space="preserve">Wymiana barieroporęczy - </t>
    </r>
    <r>
      <rPr>
        <b/>
        <sz val="8"/>
        <color theme="1"/>
        <rFont val="Times New Roman"/>
        <family val="1"/>
        <charset val="238"/>
      </rPr>
      <t>prowadnica</t>
    </r>
  </si>
  <si>
    <r>
      <t xml:space="preserve">Wymiana barieroporęczy - </t>
    </r>
    <r>
      <rPr>
        <b/>
        <sz val="8"/>
        <color theme="1"/>
        <rFont val="Times New Roman"/>
        <family val="1"/>
        <charset val="238"/>
      </rPr>
      <t>słupek</t>
    </r>
  </si>
  <si>
    <r>
      <t xml:space="preserve">Wymiana barieroporęczy - </t>
    </r>
    <r>
      <rPr>
        <b/>
        <sz val="8"/>
        <color theme="1"/>
        <rFont val="Times New Roman"/>
        <family val="1"/>
        <charset val="238"/>
      </rPr>
      <t>pochwyt wraz z elementem mocującym</t>
    </r>
  </si>
  <si>
    <r>
      <t xml:space="preserve">                       jw. - </t>
    </r>
    <r>
      <rPr>
        <b/>
        <sz val="8"/>
        <color theme="1"/>
        <rFont val="Times New Roman"/>
        <family val="1"/>
        <charset val="238"/>
      </rPr>
      <t>krawężnika betonowego</t>
    </r>
  </si>
  <si>
    <r>
      <t xml:space="preserve">                       jw. - </t>
    </r>
    <r>
      <rPr>
        <b/>
        <sz val="8"/>
        <color theme="1"/>
        <rFont val="Times New Roman"/>
        <family val="1"/>
        <charset val="238"/>
      </rPr>
      <t>nawierzchni bitumicznej</t>
    </r>
  </si>
  <si>
    <r>
      <t xml:space="preserve">                       jw. - </t>
    </r>
    <r>
      <rPr>
        <b/>
        <sz val="8"/>
        <color theme="1"/>
        <rFont val="Times New Roman"/>
        <family val="1"/>
        <charset val="238"/>
      </rPr>
      <t>nawierzchni z płyt betonowych</t>
    </r>
  </si>
  <si>
    <r>
      <t xml:space="preserve">                       jw. - </t>
    </r>
    <r>
      <rPr>
        <b/>
        <sz val="8"/>
        <color theme="1"/>
        <rFont val="Times New Roman"/>
        <family val="1"/>
        <charset val="238"/>
      </rPr>
      <t>nawierzchnia z kostki betonowej</t>
    </r>
  </si>
  <si>
    <r>
      <t xml:space="preserve">                       jw. - </t>
    </r>
    <r>
      <rPr>
        <b/>
        <sz val="8"/>
        <color theme="1"/>
        <rFont val="Times New Roman"/>
        <family val="1"/>
        <charset val="238"/>
      </rPr>
      <t>nawierzchnia z żywic epoksydowych</t>
    </r>
  </si>
  <si>
    <r>
      <t xml:space="preserve">                       jw. - </t>
    </r>
    <r>
      <rPr>
        <b/>
        <sz val="8"/>
        <color theme="1"/>
        <rFont val="Times New Roman"/>
        <family val="1"/>
        <charset val="238"/>
      </rPr>
      <t>z elementów betonowych</t>
    </r>
  </si>
  <si>
    <r>
      <t xml:space="preserve">                       jw. - </t>
    </r>
    <r>
      <rPr>
        <b/>
        <sz val="8"/>
        <color theme="1"/>
        <rFont val="Times New Roman"/>
        <family val="1"/>
        <charset val="238"/>
      </rPr>
      <t>z elementów betonowych ażurowych</t>
    </r>
  </si>
  <si>
    <r>
      <t xml:space="preserve">                       jw. - </t>
    </r>
    <r>
      <rPr>
        <b/>
        <sz val="8"/>
        <color theme="1"/>
        <rFont val="Times New Roman"/>
        <family val="1"/>
        <charset val="238"/>
      </rPr>
      <t>z narzutu kamiennego luzem</t>
    </r>
  </si>
  <si>
    <r>
      <t xml:space="preserve">                       jw. - </t>
    </r>
    <r>
      <rPr>
        <b/>
        <sz val="8"/>
        <color theme="1"/>
        <rFont val="Times New Roman"/>
        <family val="1"/>
        <charset val="238"/>
      </rPr>
      <t>z narzutu kamiennego w siatkach stalowych</t>
    </r>
  </si>
  <si>
    <r>
      <t xml:space="preserve">                       jw. - </t>
    </r>
    <r>
      <rPr>
        <b/>
        <sz val="8"/>
        <color theme="1"/>
        <rFont val="Times New Roman"/>
        <family val="1"/>
        <charset val="238"/>
      </rPr>
      <t xml:space="preserve">  Ø 150</t>
    </r>
  </si>
  <si>
    <r>
      <t xml:space="preserve">                       jw. - </t>
    </r>
    <r>
      <rPr>
        <b/>
        <sz val="8"/>
        <color theme="1"/>
        <rFont val="Times New Roman"/>
        <family val="1"/>
        <charset val="238"/>
      </rPr>
      <t xml:space="preserve">  Ø 200</t>
    </r>
  </si>
  <si>
    <t>Wykonanie rowów odwadniających z odwozem urobku</t>
  </si>
  <si>
    <r>
      <t xml:space="preserve">Remont przepustów z wymianą kręgów                                                                </t>
    </r>
    <r>
      <rPr>
        <b/>
        <sz val="8"/>
        <rFont val="Times New Roman"/>
        <family val="1"/>
        <charset val="238"/>
      </rPr>
      <t>Ø 50</t>
    </r>
  </si>
  <si>
    <r>
      <t xml:space="preserve">Remont przepustów z wymianą kręgów                                                                </t>
    </r>
    <r>
      <rPr>
        <b/>
        <sz val="8"/>
        <rFont val="Times New Roman"/>
        <family val="1"/>
        <charset val="238"/>
      </rPr>
      <t>Ø 60</t>
    </r>
  </si>
  <si>
    <r>
      <t xml:space="preserve">Remont przepustów z wymianą kręgów                                                                </t>
    </r>
    <r>
      <rPr>
        <b/>
        <sz val="8"/>
        <rFont val="Times New Roman"/>
        <family val="1"/>
        <charset val="238"/>
      </rPr>
      <t>Ø 80</t>
    </r>
  </si>
  <si>
    <r>
      <t xml:space="preserve">Remont przepustów z wymianą kręgów                                                                </t>
    </r>
    <r>
      <rPr>
        <b/>
        <sz val="8"/>
        <rFont val="Times New Roman"/>
        <family val="1"/>
        <charset val="238"/>
      </rPr>
      <t>Ø 100</t>
    </r>
  </si>
  <si>
    <r>
      <t xml:space="preserve">Remont przepustów z wymianą kręgów                                                                </t>
    </r>
    <r>
      <rPr>
        <b/>
        <sz val="8"/>
        <rFont val="Times New Roman"/>
        <family val="1"/>
        <charset val="238"/>
      </rPr>
      <t>Ø 125</t>
    </r>
  </si>
  <si>
    <r>
      <t xml:space="preserve">Wymiana nawierzchi chodnika                                                               </t>
    </r>
    <r>
      <rPr>
        <b/>
        <sz val="8"/>
        <rFont val="Times New Roman"/>
        <family val="1"/>
        <charset val="238"/>
      </rPr>
      <t>naw. bitum</t>
    </r>
  </si>
  <si>
    <r>
      <t xml:space="preserve">Wycinka drzew                                   </t>
    </r>
    <r>
      <rPr>
        <b/>
        <sz val="8"/>
        <rFont val="Times New Roman"/>
        <family val="1"/>
        <charset val="238"/>
      </rPr>
      <t xml:space="preserve">                                            do</t>
    </r>
    <r>
      <rPr>
        <sz val="8"/>
        <rFont val="Times New Roman"/>
        <family val="1"/>
        <charset val="238"/>
      </rPr>
      <t xml:space="preserve"> </t>
    </r>
    <r>
      <rPr>
        <b/>
        <sz val="8"/>
        <rFont val="Times New Roman"/>
        <family val="1"/>
        <charset val="238"/>
      </rPr>
      <t>40cm średnicy</t>
    </r>
  </si>
  <si>
    <r>
      <t xml:space="preserve">Wycinka drzew                                                                               &gt; </t>
    </r>
    <r>
      <rPr>
        <b/>
        <sz val="8"/>
        <rFont val="Times New Roman"/>
        <family val="1"/>
        <charset val="238"/>
      </rPr>
      <t>40cm średnicy</t>
    </r>
  </si>
  <si>
    <r>
      <t xml:space="preserve">Mycie znaków drogowych </t>
    </r>
    <r>
      <rPr>
        <b/>
        <sz val="8"/>
        <rFont val="Times New Roman"/>
        <family val="1"/>
        <charset val="238"/>
      </rPr>
      <t>2*1 054szt=2 108szt</t>
    </r>
  </si>
  <si>
    <r>
      <t xml:space="preserve">Koszenie traw w pasie drogowym z wygrabieniem i wywiezieniem skoszonej trawy z terenu pasa drogowego 
odcinek Trześń - Agatówka (23+972 - 43+325) (3-krotnie w roku)      </t>
    </r>
    <r>
      <rPr>
        <b/>
        <sz val="8"/>
        <rFont val="Times New Roman"/>
        <family val="1"/>
        <charset val="238"/>
      </rPr>
      <t>3x184 660,00m2</t>
    </r>
  </si>
  <si>
    <r>
      <t xml:space="preserve">Koszenie traw w pasie drogowym z wygrabieniem i wywiezieniem skoszonej trawy z terenu pasa drogowego
odcinek Trasa Podskarpowa (0+000 - 5+318) (5-krotnie w roku)          </t>
    </r>
    <r>
      <rPr>
        <b/>
        <sz val="8"/>
        <rFont val="Times New Roman"/>
        <family val="1"/>
        <charset val="238"/>
      </rPr>
      <t>5x62 146m2</t>
    </r>
  </si>
  <si>
    <r>
      <t xml:space="preserve">Koszenie traw w pasie drogowym z wygrabieniem i wywiezieniem skoszonej trawy z terenu pasa drogowego
m. Stalowa Wola (47+820 - 53+300) (5-krotnie w roku)                       </t>
    </r>
    <r>
      <rPr>
        <b/>
        <sz val="8"/>
        <rFont val="Times New Roman"/>
        <family val="1"/>
        <charset val="238"/>
      </rPr>
      <t>5x41 100m2</t>
    </r>
  </si>
  <si>
    <r>
      <t xml:space="preserve">Koszenie traw w pasie drogowym z wygrabieniem i wywiezieniem skoszonej trawy z terenu pasa drogowego
odcinek Stalowa Wola - Nisko (53+300 - 58+825) (3-krotnie w roku)  </t>
    </r>
    <r>
      <rPr>
        <b/>
        <sz val="8"/>
        <rFont val="Times New Roman"/>
        <family val="1"/>
        <charset val="238"/>
      </rPr>
      <t>3x27 957m2</t>
    </r>
  </si>
  <si>
    <t>Wymiana ogrodzeń w pasie zieleni (m. Stalowa Wola)</t>
  </si>
  <si>
    <t>Regulacja prostolinijności ogrodzeń w pasie zieleni (m. Stalowa Wola)</t>
  </si>
  <si>
    <t>Zabezpieczenie antykorozyjne ogrodzeń w pasie zieleni (m. Stalowa Wola)</t>
  </si>
  <si>
    <r>
      <t xml:space="preserve">Pozimowe oczyszczanie     </t>
    </r>
    <r>
      <rPr>
        <b/>
        <sz val="8"/>
        <rFont val="Times New Roman"/>
        <family val="1"/>
        <charset val="238"/>
      </rPr>
      <t>chodników+ścieżek rowerowych 1x67 401,35m2</t>
    </r>
  </si>
  <si>
    <r>
      <t xml:space="preserve">Oczyszczenie nawierzchni  </t>
    </r>
    <r>
      <rPr>
        <b/>
        <sz val="8"/>
        <rFont val="Times New Roman"/>
        <family val="1"/>
        <charset val="238"/>
      </rPr>
      <t>chodników +ścieżek rowerowych 1x67 401,35m2</t>
    </r>
  </si>
  <si>
    <t xml:space="preserve">GRUPA nr 12 Zimowe utrzymanie dróg </t>
  </si>
  <si>
    <t>1 dzień zud</t>
  </si>
  <si>
    <r>
      <t>m</t>
    </r>
    <r>
      <rPr>
        <vertAlign val="superscript"/>
        <sz val="8"/>
        <rFont val="Times New Roman"/>
        <family val="1"/>
        <charset val="238"/>
      </rPr>
      <t>2</t>
    </r>
  </si>
  <si>
    <r>
      <t>m</t>
    </r>
    <r>
      <rPr>
        <vertAlign val="superscript"/>
        <sz val="8"/>
        <rFont val="Times New Roman"/>
        <family val="1"/>
        <charset val="238"/>
      </rPr>
      <t>3</t>
    </r>
    <r>
      <rPr>
        <sz val="10"/>
        <rFont val="Arial"/>
        <family val="2"/>
        <charset val="238"/>
      </rPr>
      <t/>
    </r>
  </si>
  <si>
    <r>
      <t>m</t>
    </r>
    <r>
      <rPr>
        <vertAlign val="superscript"/>
        <sz val="8"/>
        <rFont val="Times New Roman"/>
        <family val="1"/>
        <charset val="238"/>
      </rPr>
      <t>3</t>
    </r>
  </si>
  <si>
    <t>Naprawa barier stalowych [wymiana elementów] - mosty</t>
  </si>
  <si>
    <t>Mycie ciśnieniowe chodnika i jezdni mostu</t>
  </si>
  <si>
    <t>Regulacja prostolinijności oraz wysokościowa barier stalowych</t>
  </si>
  <si>
    <t>Remont nawierzchni masą na zimno  (zima,lato)</t>
  </si>
  <si>
    <r>
      <t xml:space="preserve">Uzupełnainie zaniżonych poboczy                                                   </t>
    </r>
    <r>
      <rPr>
        <b/>
        <sz val="8"/>
        <rFont val="Times New Roman"/>
        <family val="1"/>
        <charset val="238"/>
      </rPr>
      <t xml:space="preserve">                kruszywem kamiennym</t>
    </r>
  </si>
  <si>
    <r>
      <t xml:space="preserve">Oczyszczenie rowów z namułu bez profilowania skarp rowów           </t>
    </r>
    <r>
      <rPr>
        <b/>
        <sz val="8"/>
        <rFont val="Times New Roman"/>
        <family val="1"/>
        <charset val="238"/>
      </rPr>
      <t xml:space="preserve">            do 0,2 m grubości namułu</t>
    </r>
  </si>
  <si>
    <r>
      <t xml:space="preserve">Oczyszczenie rowów z namułu z profilowaniem skarp rowu                </t>
    </r>
    <r>
      <rPr>
        <b/>
        <sz val="8"/>
        <rFont val="Times New Roman"/>
        <family val="1"/>
        <charset val="238"/>
      </rPr>
      <t xml:space="preserve">          do 0,2 m grubości namułu</t>
    </r>
  </si>
  <si>
    <r>
      <t xml:space="preserve">Oczyszczenie kanalizacji deszczowe                                 </t>
    </r>
    <r>
      <rPr>
        <b/>
        <sz val="8"/>
        <rFont val="Times New Roman"/>
        <family val="1"/>
        <charset val="238"/>
      </rPr>
      <t>studnie rewizyjne</t>
    </r>
    <r>
      <rPr>
        <sz val="8"/>
        <rFont val="Times New Roman"/>
        <family val="1"/>
        <charset val="238"/>
      </rPr>
      <t xml:space="preserve"> </t>
    </r>
  </si>
  <si>
    <r>
      <t xml:space="preserve">Oczyszczenie kanalizacji deszczowe                                 </t>
    </r>
    <r>
      <rPr>
        <b/>
        <sz val="8"/>
        <rFont val="Times New Roman"/>
        <family val="1"/>
        <charset val="238"/>
      </rPr>
      <t xml:space="preserve">studnie ściekowe </t>
    </r>
  </si>
  <si>
    <t>Uzupełnienie rusztów żeliwnych na studniach ściekowych</t>
  </si>
  <si>
    <r>
      <t xml:space="preserve">Wymiana elementów ekranów ochronnych (przeciwochlapaniowych)                         </t>
    </r>
    <r>
      <rPr>
        <b/>
        <sz val="8"/>
        <rFont val="Times New Roman"/>
        <family val="1"/>
        <charset val="238"/>
      </rPr>
      <t>słupek</t>
    </r>
  </si>
  <si>
    <r>
      <t xml:space="preserve">Wymiana elementów ekranów ochronnych (przeciwochlapaniowych)                         </t>
    </r>
    <r>
      <rPr>
        <b/>
        <sz val="8"/>
        <rFont val="Times New Roman"/>
        <family val="1"/>
        <charset val="238"/>
      </rPr>
      <t xml:space="preserve">ekran </t>
    </r>
  </si>
  <si>
    <t xml:space="preserve">Wymiana barier ochronnych stalowych </t>
  </si>
  <si>
    <r>
      <t xml:space="preserve">Wymiana elementów ochronnych stalowych                                              </t>
    </r>
    <r>
      <rPr>
        <b/>
        <sz val="8"/>
        <rFont val="Times New Roman"/>
        <family val="1"/>
        <charset val="238"/>
      </rPr>
      <t>prowadnica</t>
    </r>
  </si>
  <si>
    <r>
      <t xml:space="preserve">Wymiana elementów ochronnych stalowych                                              </t>
    </r>
    <r>
      <rPr>
        <b/>
        <sz val="8"/>
        <rFont val="Times New Roman"/>
        <family val="1"/>
        <charset val="238"/>
      </rPr>
      <t>słupek</t>
    </r>
  </si>
  <si>
    <r>
      <t xml:space="preserve">Wymiana elementów ochronnych stalowych                                              </t>
    </r>
    <r>
      <rPr>
        <b/>
        <sz val="8"/>
        <rFont val="Times New Roman"/>
        <family val="1"/>
        <charset val="238"/>
      </rPr>
      <t>pas profilowy</t>
    </r>
  </si>
  <si>
    <r>
      <t xml:space="preserve">Wymiana elementów ochronnych stalowych                                             </t>
    </r>
    <r>
      <rPr>
        <b/>
        <sz val="8"/>
        <rFont val="Times New Roman"/>
        <family val="1"/>
        <charset val="238"/>
      </rPr>
      <t xml:space="preserve"> wysięgnik dwustronny</t>
    </r>
  </si>
  <si>
    <r>
      <t xml:space="preserve">Wymiana elementów ochronnych stalowych                                             </t>
    </r>
    <r>
      <rPr>
        <b/>
        <sz val="8"/>
        <rFont val="Times New Roman"/>
        <family val="1"/>
        <charset val="238"/>
      </rPr>
      <t xml:space="preserve"> wspornik prowadnicy</t>
    </r>
  </si>
  <si>
    <r>
      <t xml:space="preserve">Wymiana elementów ochronnych stalowych                                             </t>
    </r>
    <r>
      <rPr>
        <b/>
        <sz val="8"/>
        <rFont val="Times New Roman"/>
        <family val="1"/>
        <charset val="238"/>
      </rPr>
      <t xml:space="preserve"> przekładka</t>
    </r>
  </si>
  <si>
    <r>
      <t xml:space="preserve">Wymiana elementów ochronnych stalowych                                            </t>
    </r>
    <r>
      <rPr>
        <b/>
        <sz val="8"/>
        <rFont val="Times New Roman"/>
        <family val="1"/>
        <charset val="238"/>
      </rPr>
      <t xml:space="preserve">  śruba</t>
    </r>
  </si>
  <si>
    <r>
      <t xml:space="preserve">Uzupełnienie elementów ochronnych stalowych                                          </t>
    </r>
    <r>
      <rPr>
        <b/>
        <sz val="8"/>
        <rFont val="Times New Roman"/>
        <family val="1"/>
        <charset val="238"/>
      </rPr>
      <t>prowadnica</t>
    </r>
  </si>
  <si>
    <r>
      <t xml:space="preserve">Uzupełnienie elementów ochronnych stalowych                                         </t>
    </r>
    <r>
      <rPr>
        <b/>
        <sz val="8"/>
        <rFont val="Times New Roman"/>
        <family val="1"/>
        <charset val="238"/>
      </rPr>
      <t xml:space="preserve"> słupek</t>
    </r>
  </si>
  <si>
    <r>
      <t xml:space="preserve">Uzupełnienie elementów ochronnych stalowych                                          </t>
    </r>
    <r>
      <rPr>
        <b/>
        <sz val="8"/>
        <rFont val="Times New Roman"/>
        <family val="1"/>
        <charset val="238"/>
      </rPr>
      <t>pas profilowy</t>
    </r>
  </si>
  <si>
    <r>
      <t xml:space="preserve">Uzupełnienie elementów ochronnych stalowych                                          </t>
    </r>
    <r>
      <rPr>
        <b/>
        <sz val="8"/>
        <rFont val="Times New Roman"/>
        <family val="1"/>
        <charset val="238"/>
      </rPr>
      <t>wysięgnik jednostronny</t>
    </r>
  </si>
  <si>
    <r>
      <t xml:space="preserve">Uzupełnienie elementów ochronnych stalowych                                          </t>
    </r>
    <r>
      <rPr>
        <b/>
        <sz val="8"/>
        <rFont val="Times New Roman"/>
        <family val="1"/>
        <charset val="238"/>
      </rPr>
      <t>wysięgnik dwustronny</t>
    </r>
  </si>
  <si>
    <r>
      <t xml:space="preserve">Uzupełnienie elementów ochronnych stalowych                                          </t>
    </r>
    <r>
      <rPr>
        <b/>
        <sz val="8"/>
        <rFont val="Times New Roman"/>
        <family val="1"/>
        <charset val="238"/>
      </rPr>
      <t>wspornik prowadnicy</t>
    </r>
  </si>
  <si>
    <r>
      <t xml:space="preserve">Uzupełnienie elementów ochronnych stalowych                                          </t>
    </r>
    <r>
      <rPr>
        <b/>
        <sz val="8"/>
        <rFont val="Times New Roman"/>
        <family val="1"/>
        <charset val="238"/>
      </rPr>
      <t>przekładka</t>
    </r>
  </si>
  <si>
    <r>
      <t xml:space="preserve">Uzupełnienie elementów ochronnych stalowych                                        </t>
    </r>
    <r>
      <rPr>
        <b/>
        <sz val="8"/>
        <rFont val="Times New Roman"/>
        <family val="1"/>
        <charset val="238"/>
      </rPr>
      <t xml:space="preserve">  śruba</t>
    </r>
  </si>
  <si>
    <r>
      <t xml:space="preserve">Wymiana elementów ochronnych stalowych                                           </t>
    </r>
    <r>
      <rPr>
        <b/>
        <sz val="8"/>
        <rFont val="Times New Roman"/>
        <family val="1"/>
        <charset val="238"/>
      </rPr>
      <t xml:space="preserve">   wysięgnik jednostronny</t>
    </r>
  </si>
  <si>
    <r>
      <t xml:space="preserve">Mycie ochronnych stalowych  </t>
    </r>
    <r>
      <rPr>
        <b/>
        <sz val="8"/>
        <rFont val="Times New Roman"/>
        <family val="1"/>
        <charset val="238"/>
      </rPr>
      <t>1x13 080,00mb</t>
    </r>
  </si>
  <si>
    <r>
      <t>Mycie ekranów ochronnych przeciwochlapaniowych</t>
    </r>
    <r>
      <rPr>
        <b/>
        <sz val="8"/>
        <rFont val="Times New Roman"/>
        <family val="1"/>
        <charset val="238"/>
      </rPr>
      <t xml:space="preserve">                                   obustronnie</t>
    </r>
  </si>
  <si>
    <r>
      <t xml:space="preserve">Mechaniczne oczyszczenie nawierzchni  jezdni w okresie letnim (pas szerokości 1m przy krawężniku łącznie z korytkiem ściekowym o łącznej szer. 1 m ) + wysepki odc. Trasa Podskarpowa (0+000 - 5+318) - Stalowa Wola (47+820 - 53+300) - Nisko (56+478 - 58+825) - </t>
    </r>
    <r>
      <rPr>
        <b/>
        <sz val="8"/>
        <rFont val="Times New Roman"/>
        <family val="1"/>
        <charset val="238"/>
      </rPr>
      <t>37 842,00m2x6</t>
    </r>
    <r>
      <rPr>
        <sz val="8"/>
        <rFont val="Times New Roman"/>
        <family val="1"/>
        <charset val="238"/>
      </rPr>
      <t xml:space="preserve">     </t>
    </r>
  </si>
  <si>
    <r>
      <t xml:space="preserve">Mechaniczne oczyszczenie nawierzchni  jezdni w okresie letnim (pas szerokości 1m przy krawężniku łącznie z korytkiem ściekowym o łącznej szer. 1 m ) + wysepki 
m. Trześń (24+360 - 24+440); m. Gorzyce (29+173 - 29+330); m. Zbydniów (36+497 - 37+911); 
m. Turbia (40+762 - 41+550); m. Agatówka (43+136 - 43+197) - </t>
    </r>
    <r>
      <rPr>
        <b/>
        <sz val="8"/>
        <rFont val="Times New Roman"/>
        <family val="1"/>
        <charset val="238"/>
      </rPr>
      <t>3 966,00m2x1</t>
    </r>
    <r>
      <rPr>
        <sz val="8"/>
        <rFont val="Times New Roman"/>
        <family val="1"/>
        <charset val="238"/>
      </rPr>
      <t xml:space="preserve">     </t>
    </r>
  </si>
  <si>
    <r>
      <t xml:space="preserve">Pozimowe mechaniczne oczyszczanie nawierzchni (pas szerokości 1m przy krawężniku łącznie z korytkiem ściekowym o łącznej szer. 1 m ) + wysepki odc. Trasa Podskarpowa (0+000 - 5+318) - Stalowa Wola (47+820 - 53+300) - Nisko (56+478 - 58+825) - </t>
    </r>
    <r>
      <rPr>
        <b/>
        <sz val="8"/>
        <rFont val="Times New Roman"/>
        <family val="1"/>
        <charset val="238"/>
      </rPr>
      <t xml:space="preserve">37 842,00m2x1 </t>
    </r>
  </si>
  <si>
    <r>
      <t xml:space="preserve">Pozimowe mechaniczne oczyszczanie nawierzchni (pas szerokości 1m przy krawężniku łącznie z korytkiem ściekowym o łącznej szer. 1 m ) + wysepki 
m. Trześń (24+360 - 24+440); m. Gorzyce (29+173 - 29+330); m. Zbydniów (36+497 - 37+911); 
m. Turbia (40+762 - 41+550); m. Agatówka (43+136 - 43+197) - </t>
    </r>
    <r>
      <rPr>
        <b/>
        <sz val="8"/>
        <rFont val="Times New Roman"/>
        <family val="1"/>
        <charset val="238"/>
      </rPr>
      <t>3 966,00m2x1</t>
    </r>
    <r>
      <rPr>
        <sz val="8"/>
        <rFont val="Times New Roman"/>
        <family val="1"/>
        <charset val="238"/>
      </rPr>
      <t xml:space="preserve">     </t>
    </r>
    <r>
      <rPr>
        <b/>
        <sz val="8"/>
        <rFont val="Times New Roman"/>
        <family val="1"/>
        <charset val="238"/>
      </rPr>
      <t xml:space="preserve"> </t>
    </r>
  </si>
  <si>
    <t>Awaryjne zabezpieczenie miejsc niebezpiecznych barierami</t>
  </si>
  <si>
    <t>114.1</t>
  </si>
  <si>
    <t>114.2</t>
  </si>
  <si>
    <t>114.3</t>
  </si>
  <si>
    <t>114.4</t>
  </si>
  <si>
    <t>116.1</t>
  </si>
  <si>
    <t>116.2</t>
  </si>
  <si>
    <t>119.1</t>
  </si>
  <si>
    <t>119.2</t>
  </si>
  <si>
    <t xml:space="preserve">Mycie barier ochronnych stalowych </t>
  </si>
  <si>
    <r>
      <t xml:space="preserve">Naprawa barier ochronnych stalowych [wymiana elementów] - </t>
    </r>
    <r>
      <rPr>
        <b/>
        <sz val="8"/>
        <color theme="1"/>
        <rFont val="Times New Roman"/>
        <family val="1"/>
        <charset val="238"/>
      </rPr>
      <t>prowadnica</t>
    </r>
  </si>
  <si>
    <r>
      <t xml:space="preserve">Naprawa barier ochronnych stalowych [wymiana elementów] - </t>
    </r>
    <r>
      <rPr>
        <b/>
        <sz val="8"/>
        <color theme="1"/>
        <rFont val="Times New Roman"/>
        <family val="1"/>
        <charset val="238"/>
      </rPr>
      <t>słupek</t>
    </r>
  </si>
  <si>
    <r>
      <t xml:space="preserve">Naprawa barier ochronnych stalowych [wymiana elementów] - </t>
    </r>
    <r>
      <rPr>
        <b/>
        <sz val="8"/>
        <color theme="1"/>
        <rFont val="Times New Roman"/>
        <family val="1"/>
        <charset val="238"/>
      </rPr>
      <t>pas profilowy</t>
    </r>
  </si>
  <si>
    <r>
      <t xml:space="preserve">Naprawa barier ochronnych stalowych [prostowanie elementów] - </t>
    </r>
    <r>
      <rPr>
        <b/>
        <sz val="8"/>
        <color theme="1"/>
        <rFont val="Times New Roman"/>
        <family val="1"/>
        <charset val="238"/>
      </rPr>
      <t>prowadnica</t>
    </r>
  </si>
  <si>
    <r>
      <t xml:space="preserve">Naprawa barier ochronnych stalowych [prostowanie elementów] - </t>
    </r>
    <r>
      <rPr>
        <b/>
        <sz val="8"/>
        <color theme="1"/>
        <rFont val="Times New Roman"/>
        <family val="1"/>
        <charset val="238"/>
      </rPr>
      <t>słupek</t>
    </r>
  </si>
  <si>
    <r>
      <t xml:space="preserve">Naprawa barier ochronnych stalowych [prostowanie elementów] - </t>
    </r>
    <r>
      <rPr>
        <b/>
        <sz val="8"/>
        <color theme="1"/>
        <rFont val="Times New Roman"/>
        <family val="1"/>
        <charset val="238"/>
      </rPr>
      <t>pas profilowy</t>
    </r>
  </si>
  <si>
    <t>Regulacja barier ochronnych stalowych</t>
  </si>
  <si>
    <t>Ustawienie barier ochronnych stalowych nowych</t>
  </si>
  <si>
    <r>
      <t xml:space="preserve">Ścinanie mechaniczne poboczy                                                      </t>
    </r>
    <r>
      <rPr>
        <b/>
        <sz val="8"/>
        <rFont val="Times New Roman"/>
        <family val="1"/>
        <charset val="238"/>
      </rPr>
      <t xml:space="preserve"> głębokość do 10 cm</t>
    </r>
  </si>
  <si>
    <r>
      <t xml:space="preserve">Oczyszczenie kanalizacji deszczowej                                                            </t>
    </r>
    <r>
      <rPr>
        <b/>
        <sz val="8"/>
        <rFont val="Times New Roman"/>
        <family val="1"/>
        <charset val="238"/>
      </rPr>
      <t>kolektor (Ø 30-Ø 60)</t>
    </r>
  </si>
  <si>
    <r>
      <t xml:space="preserve">Wykonanie przecinek w poboczach                                                    </t>
    </r>
    <r>
      <rPr>
        <b/>
        <sz val="8"/>
        <rFont val="Times New Roman"/>
        <family val="1"/>
        <charset val="238"/>
      </rPr>
      <t>głębokość do 10 cm</t>
    </r>
  </si>
  <si>
    <r>
      <t xml:space="preserve">Wykonanie ścieków liniowych -                                                                        </t>
    </r>
    <r>
      <rPr>
        <b/>
        <sz val="8"/>
        <rFont val="Times New Roman"/>
        <family val="1"/>
        <charset val="238"/>
      </rPr>
      <t>typ ciężki</t>
    </r>
  </si>
  <si>
    <r>
      <t xml:space="preserve">Wykonanie ścieków liniowych -                                                                       </t>
    </r>
    <r>
      <rPr>
        <b/>
        <sz val="8"/>
        <rFont val="Times New Roman"/>
        <family val="1"/>
        <charset val="238"/>
      </rPr>
      <t xml:space="preserve"> typ lekki</t>
    </r>
  </si>
  <si>
    <t>FORMULARZ CENOWY
kompleksowego zimowego utrzymania drogi  krajowej nr nr 19 LUBLIN - RZESZÓW na odc. Nisko - Stobierna od km 417+110 – 460+141 = 43,031km 
i nr 77 LIPNIK – PRZEMYŚL na odc.: Trześń - Agatówka od km 23+972 – 43+325, Stalowa Wola – Nisko od km 47+820 – 58+825 = 30,358 km
oraz 77A Obwodnica Stalowej Woli - Trasa Podskarpowa 0+000-5+318  = 5,318 km o łącznej długości 78,707 km”.</t>
  </si>
  <si>
    <t xml:space="preserve">FORMULARZ CENOWY
robót kompleksowego  utrzymania    
       drogi  krajowej nr 77 LIPNIK – PRZEMYŚL na odc. Trześń - Agatówka od km 23+972 – 43+325, Stalowa Wola – Nisko od km 47+820 – 58+825 = 30,358 km
oraz 77A Obwodnica Stalowej Woli -  Trasa Podskarpowa 0+000 -5+318  = 5,318 km”  
            </t>
  </si>
  <si>
    <t xml:space="preserve">FORMULARZ CENOWY 
robót kompleksowego utrzymania mostów 
    na drodze krajowej nr 77 LIPNIK – PRZEMYŚL na odc. Trześń - Agatówka od km 23+972 – 43+325, Stalowa Wola – Nisko od km 47+820 – 58+825 = 30,358 km
oraz 77A Obwodnica Stalowej Woli   -  Trasa Podskarpowa 0+000 -5+318  = 5,318 km.”
</t>
  </si>
  <si>
    <t>Oczyszczenie z krzewów i samosiejek terenu pod mostem wraz z utylizacją</t>
  </si>
  <si>
    <t>Kompleksowe zimowe utrzymanie drogi obejmujące:
a)zwalczanie śliskości i odśnieżanie jezdni, poboczy bitumicznych, chodników, ścieżek rowerowych, dróg serwisowych, 
b) montaż, utrzymanie i demontaż zasłon przeciwśnieżnych ,  
c) praca podczas akcji Zima (dyżury,nadzór, kontrola), 
d) montaż i korzystanie z GPS</t>
  </si>
  <si>
    <t>Formularz 2.3.5</t>
  </si>
  <si>
    <t>Formularz 2.3.4</t>
  </si>
  <si>
    <t>Formularz 2.3.2.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</si>
</sst>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z_ł"/>
  </numFmts>
  <fonts count="44" x14ac:knownFonts="1">
    <font>
      <sz val="10"/>
      <name val="Arial"/>
    </font>
    <font>
      <sz val="10"/>
      <name val="Arial"/>
      <family val="2"/>
      <charset val="238"/>
    </font>
    <font>
      <sz val="8"/>
      <name val="Times New Roman"/>
      <family val="1"/>
      <charset val="238"/>
    </font>
    <font>
      <sz val="7"/>
      <name val="Times New Roman"/>
      <family val="1"/>
      <charset val="238"/>
    </font>
    <font>
      <sz val="10"/>
      <name val="Times New Roman"/>
      <family val="1"/>
      <charset val="238"/>
    </font>
    <font>
      <b/>
      <sz val="7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sz val="6"/>
      <name val="Times New Roman"/>
      <family val="1"/>
      <charset val="238"/>
    </font>
    <font>
      <sz val="10"/>
      <color rgb="FF00B05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sz val="10"/>
      <color rgb="FF00B0F0"/>
      <name val="Arial"/>
      <family val="2"/>
      <charset val="238"/>
    </font>
    <font>
      <i/>
      <sz val="10"/>
      <color rgb="FF00B0F0"/>
      <name val="Arial"/>
      <family val="2"/>
      <charset val="238"/>
    </font>
    <font>
      <sz val="10"/>
      <color rgb="FF0070C0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vertAlign val="superscript"/>
      <sz val="9"/>
      <color theme="1"/>
      <name val="Times New Roman"/>
      <family val="1"/>
      <charset val="238"/>
    </font>
    <font>
      <b/>
      <i/>
      <sz val="6"/>
      <color theme="1"/>
      <name val="Times New Roman"/>
      <family val="1"/>
      <charset val="238"/>
    </font>
    <font>
      <b/>
      <i/>
      <sz val="8"/>
      <color theme="1"/>
      <name val="Times New Roman"/>
      <family val="1"/>
      <charset val="238"/>
    </font>
    <font>
      <b/>
      <i/>
      <sz val="9"/>
      <color theme="1"/>
      <name val="Times New Roman"/>
      <family val="1"/>
      <charset val="238"/>
    </font>
    <font>
      <b/>
      <i/>
      <sz val="10"/>
      <name val="Arial"/>
      <family val="2"/>
      <charset val="238"/>
    </font>
    <font>
      <b/>
      <i/>
      <sz val="10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0"/>
      <color rgb="FF00B0F0"/>
      <name val="Times New Roman"/>
      <family val="1"/>
      <charset val="238"/>
    </font>
    <font>
      <vertAlign val="superscript"/>
      <sz val="8"/>
      <name val="Times New Roman"/>
      <family val="1"/>
      <charset val="238"/>
    </font>
    <font>
      <sz val="10"/>
      <color rgb="FF00B050"/>
      <name val="Times New Roman"/>
      <family val="1"/>
      <charset val="238"/>
    </font>
    <font>
      <i/>
      <sz val="10"/>
      <name val="Times New Roman"/>
      <family val="1"/>
      <charset val="238"/>
    </font>
    <font>
      <i/>
      <sz val="10"/>
      <color rgb="FFFF0000"/>
      <name val="Times New Roman"/>
      <family val="1"/>
      <charset val="238"/>
    </font>
    <font>
      <i/>
      <sz val="10"/>
      <color rgb="FF00B0F0"/>
      <name val="Times New Roman"/>
      <family val="1"/>
      <charset val="238"/>
    </font>
    <font>
      <sz val="10"/>
      <color rgb="FF0070C0"/>
      <name val="Times New Roman"/>
      <family val="1"/>
      <charset val="238"/>
    </font>
    <font>
      <b/>
      <i/>
      <sz val="8"/>
      <name val="Times New Roman"/>
      <family val="1"/>
      <charset val="238"/>
    </font>
    <font>
      <b/>
      <i/>
      <sz val="10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27">
    <xf numFmtId="0" fontId="1" fillId="0" borderId="0" xfId="0" applyNumberFormat="1" applyFont="1" applyFill="1" applyBorder="1" applyAlignment="1" applyProtection="1">
      <alignment vertical="top"/>
    </xf>
    <xf numFmtId="0" fontId="2" fillId="0" borderId="2" xfId="0" applyNumberFormat="1" applyFont="1" applyFill="1" applyBorder="1" applyAlignment="1" applyProtection="1">
      <alignment horizontal="left" vertical="top" indent="13"/>
    </xf>
    <xf numFmtId="0" fontId="3" fillId="0" borderId="2" xfId="0" applyNumberFormat="1" applyFont="1" applyFill="1" applyBorder="1" applyAlignment="1" applyProtection="1">
      <alignment horizontal="right" vertical="top" wrapText="1"/>
    </xf>
    <xf numFmtId="0" fontId="10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top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2" xfId="0" applyNumberFormat="1" applyFont="1" applyFill="1" applyBorder="1" applyAlignment="1" applyProtection="1">
      <alignment horizontal="left" vertical="center"/>
    </xf>
    <xf numFmtId="0" fontId="2" fillId="0" borderId="4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/>
    <xf numFmtId="0" fontId="11" fillId="0" borderId="0" xfId="0" applyNumberFormat="1" applyFont="1" applyFill="1" applyBorder="1" applyAlignment="1" applyProtection="1">
      <alignment vertical="top"/>
    </xf>
    <xf numFmtId="0" fontId="13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 wrapText="1"/>
    </xf>
    <xf numFmtId="0" fontId="10" fillId="3" borderId="1" xfId="0" applyNumberFormat="1" applyFont="1" applyFill="1" applyBorder="1" applyAlignment="1" applyProtection="1">
      <alignment horizontal="center" vertical="center"/>
    </xf>
    <xf numFmtId="0" fontId="4" fillId="3" borderId="1" xfId="0" applyNumberFormat="1" applyFont="1" applyFill="1" applyBorder="1" applyAlignment="1" applyProtection="1">
      <alignment horizontal="left" vertical="top"/>
    </xf>
    <xf numFmtId="0" fontId="4" fillId="3" borderId="1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vertical="top"/>
    </xf>
    <xf numFmtId="0" fontId="15" fillId="0" borderId="0" xfId="0" applyNumberFormat="1" applyFont="1" applyFill="1" applyBorder="1" applyAlignment="1" applyProtection="1">
      <alignment vertical="top"/>
    </xf>
    <xf numFmtId="0" fontId="3" fillId="4" borderId="2" xfId="0" applyNumberFormat="1" applyFont="1" applyFill="1" applyBorder="1" applyAlignment="1" applyProtection="1">
      <alignment horizontal="left" vertical="top" wrapText="1"/>
    </xf>
    <xf numFmtId="0" fontId="12" fillId="0" borderId="0" xfId="0" applyNumberFormat="1" applyFont="1" applyFill="1" applyBorder="1" applyAlignment="1" applyProtection="1">
      <alignment vertical="top"/>
    </xf>
    <xf numFmtId="0" fontId="10" fillId="3" borderId="1" xfId="0" applyNumberFormat="1" applyFont="1" applyFill="1" applyBorder="1" applyAlignment="1" applyProtection="1">
      <alignment horizontal="center" vertical="center" wrapText="1"/>
    </xf>
    <xf numFmtId="0" fontId="11" fillId="6" borderId="0" xfId="0" applyNumberFormat="1" applyFont="1" applyFill="1" applyBorder="1" applyAlignment="1" applyProtection="1">
      <alignment vertical="top"/>
    </xf>
    <xf numFmtId="0" fontId="16" fillId="0" borderId="0" xfId="0" applyNumberFormat="1" applyFont="1" applyFill="1" applyBorder="1" applyAlignment="1" applyProtection="1">
      <alignment vertical="top"/>
    </xf>
    <xf numFmtId="0" fontId="16" fillId="6" borderId="0" xfId="0" applyNumberFormat="1" applyFont="1" applyFill="1" applyBorder="1" applyAlignment="1" applyProtection="1">
      <alignment vertical="top"/>
    </xf>
    <xf numFmtId="0" fontId="2" fillId="0" borderId="6" xfId="0" applyNumberFormat="1" applyFont="1" applyFill="1" applyBorder="1" applyAlignment="1" applyProtection="1">
      <alignment vertical="center"/>
    </xf>
    <xf numFmtId="2" fontId="2" fillId="0" borderId="1" xfId="0" applyNumberFormat="1" applyFont="1" applyFill="1" applyBorder="1" applyAlignment="1">
      <alignment vertical="center"/>
    </xf>
    <xf numFmtId="0" fontId="2" fillId="0" borderId="4" xfId="0" applyFont="1" applyFill="1" applyBorder="1" applyAlignment="1">
      <alignment horizontal="center"/>
    </xf>
    <xf numFmtId="2" fontId="2" fillId="0" borderId="4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vertical="top"/>
    </xf>
    <xf numFmtId="0" fontId="1" fillId="6" borderId="0" xfId="0" applyNumberFormat="1" applyFont="1" applyFill="1" applyBorder="1" applyAlignment="1" applyProtection="1">
      <alignment vertical="top"/>
    </xf>
    <xf numFmtId="0" fontId="17" fillId="6" borderId="1" xfId="0" applyNumberFormat="1" applyFont="1" applyFill="1" applyBorder="1" applyAlignment="1" applyProtection="1">
      <alignment horizontal="left" vertical="center"/>
    </xf>
    <xf numFmtId="0" fontId="19" fillId="6" borderId="1" xfId="0" applyNumberFormat="1" applyFont="1" applyFill="1" applyBorder="1" applyAlignment="1" applyProtection="1">
      <alignment horizontal="center" vertical="top"/>
    </xf>
    <xf numFmtId="0" fontId="17" fillId="6" borderId="1" xfId="0" applyNumberFormat="1" applyFont="1" applyFill="1" applyBorder="1" applyAlignment="1" applyProtection="1">
      <alignment vertical="center"/>
    </xf>
    <xf numFmtId="0" fontId="19" fillId="6" borderId="1" xfId="0" applyNumberFormat="1" applyFont="1" applyFill="1" applyBorder="1" applyAlignment="1" applyProtection="1">
      <alignment horizontal="center" vertical="center"/>
    </xf>
    <xf numFmtId="0" fontId="17" fillId="0" borderId="1" xfId="0" applyNumberFormat="1" applyFont="1" applyFill="1" applyBorder="1" applyAlignment="1" applyProtection="1">
      <alignment horizontal="left" vertical="top"/>
    </xf>
    <xf numFmtId="0" fontId="26" fillId="0" borderId="0" xfId="0" applyNumberFormat="1" applyFont="1" applyFill="1" applyBorder="1" applyAlignment="1" applyProtection="1">
      <alignment horizontal="right" vertical="top" wrapText="1"/>
    </xf>
    <xf numFmtId="0" fontId="21" fillId="0" borderId="0" xfId="0" applyNumberFormat="1" applyFont="1" applyFill="1" applyBorder="1" applyAlignment="1" applyProtection="1">
      <alignment vertical="top"/>
    </xf>
    <xf numFmtId="0" fontId="17" fillId="0" borderId="1" xfId="0" applyNumberFormat="1" applyFont="1" applyFill="1" applyBorder="1" applyAlignment="1" applyProtection="1">
      <alignment horizontal="center" vertical="top"/>
    </xf>
    <xf numFmtId="0" fontId="17" fillId="0" borderId="1" xfId="0" applyNumberFormat="1" applyFont="1" applyFill="1" applyBorder="1" applyAlignment="1" applyProtection="1">
      <alignment horizontal="left" vertical="center"/>
    </xf>
    <xf numFmtId="0" fontId="19" fillId="0" borderId="1" xfId="0" applyNumberFormat="1" applyFont="1" applyFill="1" applyBorder="1" applyAlignment="1" applyProtection="1">
      <alignment horizontal="center" vertical="top"/>
    </xf>
    <xf numFmtId="0" fontId="17" fillId="0" borderId="0" xfId="0" applyNumberFormat="1" applyFont="1" applyFill="1" applyBorder="1" applyAlignment="1" applyProtection="1">
      <alignment vertical="center"/>
    </xf>
    <xf numFmtId="0" fontId="19" fillId="0" borderId="1" xfId="0" applyNumberFormat="1" applyFont="1" applyFill="1" applyBorder="1" applyAlignment="1" applyProtection="1">
      <alignment horizontal="center" vertical="center"/>
    </xf>
    <xf numFmtId="0" fontId="27" fillId="2" borderId="1" xfId="0" applyNumberFormat="1" applyFont="1" applyFill="1" applyBorder="1" applyAlignment="1" applyProtection="1">
      <alignment horizontal="center" vertical="center"/>
    </xf>
    <xf numFmtId="0" fontId="19" fillId="2" borderId="1" xfId="0" applyNumberFormat="1" applyFont="1" applyFill="1" applyBorder="1" applyAlignment="1" applyProtection="1">
      <alignment horizontal="center" vertical="center"/>
    </xf>
    <xf numFmtId="0" fontId="17" fillId="5" borderId="1" xfId="0" applyNumberFormat="1" applyFont="1" applyFill="1" applyBorder="1" applyAlignment="1" applyProtection="1">
      <alignment horizontal="left" vertical="center"/>
    </xf>
    <xf numFmtId="0" fontId="17" fillId="0" borderId="1" xfId="0" applyNumberFormat="1" applyFont="1" applyFill="1" applyBorder="1" applyAlignment="1" applyProtection="1">
      <alignment vertical="center"/>
    </xf>
    <xf numFmtId="0" fontId="17" fillId="0" borderId="1" xfId="0" applyNumberFormat="1" applyFont="1" applyFill="1" applyBorder="1" applyAlignment="1" applyProtection="1">
      <alignment vertical="top"/>
    </xf>
    <xf numFmtId="0" fontId="22" fillId="0" borderId="1" xfId="0" applyNumberFormat="1" applyFont="1" applyFill="1" applyBorder="1" applyAlignment="1" applyProtection="1">
      <alignment horizontal="center" vertical="top"/>
    </xf>
    <xf numFmtId="0" fontId="22" fillId="2" borderId="1" xfId="0" applyNumberFormat="1" applyFont="1" applyFill="1" applyBorder="1" applyAlignment="1" applyProtection="1">
      <alignment horizontal="center" vertical="top"/>
    </xf>
    <xf numFmtId="0" fontId="21" fillId="0" borderId="0" xfId="0" applyNumberFormat="1" applyFont="1" applyFill="1" applyBorder="1" applyAlignment="1" applyProtection="1">
      <alignment horizontal="center" vertical="top"/>
    </xf>
    <xf numFmtId="0" fontId="2" fillId="0" borderId="8" xfId="0" applyFont="1" applyFill="1" applyBorder="1" applyAlignment="1">
      <alignment vertical="center"/>
    </xf>
    <xf numFmtId="0" fontId="2" fillId="0" borderId="3" xfId="0" applyFont="1" applyFill="1" applyBorder="1" applyAlignment="1"/>
    <xf numFmtId="0" fontId="2" fillId="0" borderId="8" xfId="0" applyFont="1" applyFill="1" applyBorder="1" applyAlignment="1"/>
    <xf numFmtId="0" fontId="2" fillId="6" borderId="1" xfId="0" applyNumberFormat="1" applyFont="1" applyFill="1" applyBorder="1" applyAlignment="1" applyProtection="1">
      <alignment horizontal="center" vertical="center"/>
    </xf>
    <xf numFmtId="0" fontId="32" fillId="0" borderId="0" xfId="0" applyNumberFormat="1" applyFont="1" applyFill="1" applyBorder="1" applyAlignment="1" applyProtection="1">
      <alignment vertical="top"/>
    </xf>
    <xf numFmtId="0" fontId="30" fillId="7" borderId="1" xfId="0" applyNumberFormat="1" applyFont="1" applyFill="1" applyBorder="1" applyAlignment="1" applyProtection="1">
      <alignment horizontal="left" vertical="center"/>
    </xf>
    <xf numFmtId="0" fontId="30" fillId="7" borderId="1" xfId="0" applyNumberFormat="1" applyFont="1" applyFill="1" applyBorder="1" applyAlignment="1" applyProtection="1">
      <alignment vertical="center"/>
    </xf>
    <xf numFmtId="0" fontId="31" fillId="7" borderId="1" xfId="0" applyNumberFormat="1" applyFont="1" applyFill="1" applyBorder="1" applyAlignment="1" applyProtection="1">
      <alignment horizontal="center" vertical="center"/>
    </xf>
    <xf numFmtId="0" fontId="30" fillId="7" borderId="4" xfId="0" applyNumberFormat="1" applyFont="1" applyFill="1" applyBorder="1" applyAlignment="1" applyProtection="1">
      <alignment horizontal="left" vertical="center"/>
    </xf>
    <xf numFmtId="0" fontId="33" fillId="7" borderId="1" xfId="0" applyNumberFormat="1" applyFont="1" applyFill="1" applyBorder="1" applyAlignment="1" applyProtection="1">
      <alignment horizontal="center" vertical="top"/>
    </xf>
    <xf numFmtId="0" fontId="31" fillId="7" borderId="1" xfId="0" applyNumberFormat="1" applyFont="1" applyFill="1" applyBorder="1" applyAlignment="1" applyProtection="1">
      <alignment horizontal="center" vertical="top"/>
    </xf>
    <xf numFmtId="4" fontId="15" fillId="0" borderId="0" xfId="0" applyNumberFormat="1" applyFont="1" applyFill="1" applyBorder="1" applyAlignment="1" applyProtection="1">
      <alignment vertical="top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0" fontId="3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center"/>
    </xf>
    <xf numFmtId="0" fontId="4" fillId="2" borderId="1" xfId="0" applyNumberFormat="1" applyFont="1" applyFill="1" applyBorder="1" applyAlignment="1" applyProtection="1">
      <alignment horizontal="left" vertical="top"/>
    </xf>
    <xf numFmtId="0" fontId="8" fillId="2" borderId="1" xfId="0" applyNumberFormat="1" applyFont="1" applyFill="1" applyBorder="1" applyAlignment="1" applyProtection="1">
      <alignment horizontal="left" vertical="top" indent="9"/>
    </xf>
    <xf numFmtId="0" fontId="2" fillId="2" borderId="1" xfId="0" applyNumberFormat="1" applyFont="1" applyFill="1" applyBorder="1" applyAlignment="1" applyProtection="1">
      <alignment horizontal="center"/>
    </xf>
    <xf numFmtId="0" fontId="10" fillId="0" borderId="2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top"/>
    </xf>
    <xf numFmtId="0" fontId="2" fillId="6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center"/>
    </xf>
    <xf numFmtId="4" fontId="2" fillId="3" borderId="1" xfId="0" applyNumberFormat="1" applyFont="1" applyFill="1" applyBorder="1" applyAlignment="1" applyProtection="1">
      <alignment vertical="top"/>
    </xf>
    <xf numFmtId="0" fontId="2" fillId="3" borderId="1" xfId="0" applyNumberFormat="1" applyFont="1" applyFill="1" applyBorder="1" applyAlignment="1" applyProtection="1">
      <alignment vertical="top"/>
    </xf>
    <xf numFmtId="4" fontId="2" fillId="0" borderId="1" xfId="0" applyNumberFormat="1" applyFont="1" applyFill="1" applyBorder="1" applyAlignment="1" applyProtection="1">
      <alignment horizontal="right"/>
    </xf>
    <xf numFmtId="2" fontId="2" fillId="0" borderId="1" xfId="0" applyNumberFormat="1" applyFont="1" applyFill="1" applyBorder="1" applyAlignment="1" applyProtection="1">
      <alignment horizontal="right" vertical="top"/>
    </xf>
    <xf numFmtId="4" fontId="2" fillId="6" borderId="1" xfId="0" applyNumberFormat="1" applyFont="1" applyFill="1" applyBorder="1" applyAlignment="1" applyProtection="1">
      <alignment horizontal="right" vertical="center"/>
    </xf>
    <xf numFmtId="4" fontId="2" fillId="0" borderId="1" xfId="0" applyNumberFormat="1" applyFont="1" applyFill="1" applyBorder="1" applyAlignment="1" applyProtection="1">
      <alignment horizontal="right" vertical="center"/>
    </xf>
    <xf numFmtId="0" fontId="35" fillId="0" borderId="0" xfId="0" applyNumberFormat="1" applyFont="1" applyFill="1" applyBorder="1" applyAlignment="1" applyProtection="1">
      <alignment vertical="top"/>
    </xf>
    <xf numFmtId="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right"/>
    </xf>
    <xf numFmtId="2" fontId="2" fillId="3" borderId="1" xfId="0" applyNumberFormat="1" applyFont="1" applyFill="1" applyBorder="1" applyAlignment="1" applyProtection="1">
      <alignment horizontal="right" vertical="top"/>
    </xf>
    <xf numFmtId="4" fontId="2" fillId="3" borderId="1" xfId="0" applyNumberFormat="1" applyFont="1" applyFill="1" applyBorder="1" applyAlignment="1" applyProtection="1">
      <alignment horizontal="right" vertical="center"/>
    </xf>
    <xf numFmtId="2" fontId="2" fillId="3" borderId="1" xfId="0" applyNumberFormat="1" applyFont="1" applyFill="1" applyBorder="1" applyAlignment="1" applyProtection="1">
      <alignment horizontal="righ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37" fillId="0" borderId="0" xfId="0" applyNumberFormat="1" applyFont="1" applyFill="1" applyBorder="1" applyAlignment="1" applyProtection="1">
      <alignment vertical="top"/>
    </xf>
    <xf numFmtId="0" fontId="38" fillId="0" borderId="0" xfId="0" applyNumberFormat="1" applyFont="1" applyFill="1" applyBorder="1" applyAlignment="1" applyProtection="1">
      <alignment vertical="top"/>
    </xf>
    <xf numFmtId="4" fontId="2" fillId="0" borderId="2" xfId="0" applyNumberFormat="1" applyFont="1" applyFill="1" applyBorder="1" applyAlignment="1" applyProtection="1">
      <alignment horizontal="right" vertical="center"/>
    </xf>
    <xf numFmtId="4" fontId="2" fillId="0" borderId="4" xfId="0" applyNumberFormat="1" applyFont="1" applyFill="1" applyBorder="1" applyAlignment="1" applyProtection="1">
      <alignment horizontal="right" vertical="center"/>
    </xf>
    <xf numFmtId="0" fontId="17" fillId="0" borderId="1" xfId="0" applyNumberFormat="1" applyFont="1" applyFill="1" applyBorder="1" applyAlignment="1" applyProtection="1">
      <alignment horizontal="center" vertical="center"/>
    </xf>
    <xf numFmtId="2" fontId="17" fillId="0" borderId="1" xfId="0" applyNumberFormat="1" applyFont="1" applyFill="1" applyBorder="1" applyAlignment="1" applyProtection="1">
      <alignment horizontal="right" vertical="center"/>
    </xf>
    <xf numFmtId="4" fontId="17" fillId="0" borderId="1" xfId="0" applyNumberFormat="1" applyFont="1" applyFill="1" applyBorder="1" applyAlignment="1" applyProtection="1">
      <alignment horizontal="right" vertical="center"/>
    </xf>
    <xf numFmtId="0" fontId="22" fillId="0" borderId="0" xfId="0" applyNumberFormat="1" applyFont="1" applyFill="1" applyBorder="1" applyAlignment="1" applyProtection="1">
      <alignment vertical="top"/>
    </xf>
    <xf numFmtId="0" fontId="39" fillId="0" borderId="0" xfId="0" applyNumberFormat="1" applyFont="1" applyFill="1" applyBorder="1" applyAlignment="1" applyProtection="1">
      <alignment vertical="top"/>
    </xf>
    <xf numFmtId="0" fontId="40" fillId="0" borderId="0" xfId="0" applyNumberFormat="1" applyFont="1" applyFill="1" applyBorder="1" applyAlignment="1" applyProtection="1">
      <alignment vertical="top"/>
    </xf>
    <xf numFmtId="4" fontId="40" fillId="0" borderId="0" xfId="0" applyNumberFormat="1" applyFont="1" applyFill="1" applyBorder="1" applyAlignment="1" applyProtection="1">
      <alignment vertical="top"/>
    </xf>
    <xf numFmtId="4" fontId="4" fillId="3" borderId="1" xfId="0" applyNumberFormat="1" applyFont="1" applyFill="1" applyBorder="1" applyAlignment="1" applyProtection="1">
      <alignment horizontal="right" vertical="center"/>
    </xf>
    <xf numFmtId="4" fontId="8" fillId="3" borderId="1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6" borderId="0" xfId="0" applyNumberFormat="1" applyFont="1" applyFill="1" applyBorder="1" applyAlignment="1" applyProtection="1">
      <alignment vertical="top"/>
    </xf>
    <xf numFmtId="0" fontId="10" fillId="0" borderId="1" xfId="0" applyNumberFormat="1" applyFont="1" applyFill="1" applyBorder="1" applyAlignment="1" applyProtection="1">
      <alignment vertical="center"/>
    </xf>
    <xf numFmtId="4" fontId="2" fillId="0" borderId="1" xfId="0" applyNumberFormat="1" applyFont="1" applyFill="1" applyBorder="1" applyAlignment="1" applyProtection="1">
      <alignment horizontal="center" vertical="top"/>
    </xf>
    <xf numFmtId="164" fontId="17" fillId="0" borderId="1" xfId="0" applyNumberFormat="1" applyFont="1" applyFill="1" applyBorder="1" applyAlignment="1" applyProtection="1">
      <alignment horizontal="right" vertical="top"/>
    </xf>
    <xf numFmtId="164" fontId="17" fillId="0" borderId="1" xfId="0" applyNumberFormat="1" applyFont="1" applyFill="1" applyBorder="1" applyAlignment="1" applyProtection="1">
      <alignment horizontal="right" vertical="center"/>
    </xf>
    <xf numFmtId="4" fontId="17" fillId="0" borderId="1" xfId="0" applyNumberFormat="1" applyFont="1" applyFill="1" applyBorder="1" applyAlignment="1" applyProtection="1">
      <alignment vertical="top"/>
    </xf>
    <xf numFmtId="4" fontId="4" fillId="0" borderId="0" xfId="0" applyNumberFormat="1" applyFont="1" applyFill="1" applyBorder="1" applyAlignment="1" applyProtection="1">
      <alignment vertical="top"/>
    </xf>
    <xf numFmtId="0" fontId="41" fillId="0" borderId="0" xfId="0" applyNumberFormat="1" applyFont="1" applyFill="1" applyBorder="1" applyAlignment="1" applyProtection="1">
      <alignment vertical="top"/>
    </xf>
    <xf numFmtId="4" fontId="41" fillId="0" borderId="0" xfId="0" applyNumberFormat="1" applyFont="1" applyFill="1" applyBorder="1" applyAlignment="1" applyProtection="1">
      <alignment vertical="top"/>
    </xf>
    <xf numFmtId="4" fontId="37" fillId="0" borderId="0" xfId="0" applyNumberFormat="1" applyFont="1" applyFill="1" applyBorder="1" applyAlignment="1" applyProtection="1">
      <alignment vertical="top"/>
    </xf>
    <xf numFmtId="4" fontId="2" fillId="6" borderId="1" xfId="0" applyNumberFormat="1" applyFont="1" applyFill="1" applyBorder="1" applyAlignment="1" applyProtection="1">
      <alignment horizontal="center" vertical="top"/>
    </xf>
    <xf numFmtId="164" fontId="17" fillId="6" borderId="1" xfId="0" applyNumberFormat="1" applyFont="1" applyFill="1" applyBorder="1" applyAlignment="1" applyProtection="1">
      <alignment horizontal="right" vertical="top"/>
    </xf>
    <xf numFmtId="4" fontId="17" fillId="6" borderId="1" xfId="0" applyNumberFormat="1" applyFont="1" applyFill="1" applyBorder="1" applyAlignment="1" applyProtection="1">
      <alignment vertical="top"/>
    </xf>
    <xf numFmtId="0" fontId="37" fillId="6" borderId="0" xfId="0" applyNumberFormat="1" applyFont="1" applyFill="1" applyBorder="1" applyAlignment="1" applyProtection="1">
      <alignment vertical="top"/>
    </xf>
    <xf numFmtId="4" fontId="37" fillId="6" borderId="0" xfId="0" applyNumberFormat="1" applyFont="1" applyFill="1" applyBorder="1" applyAlignment="1" applyProtection="1">
      <alignment vertical="top"/>
    </xf>
    <xf numFmtId="4" fontId="2" fillId="2" borderId="1" xfId="0" applyNumberFormat="1" applyFont="1" applyFill="1" applyBorder="1" applyAlignment="1" applyProtection="1">
      <alignment horizontal="center" vertical="top"/>
    </xf>
    <xf numFmtId="164" fontId="17" fillId="2" borderId="1" xfId="0" applyNumberFormat="1" applyFont="1" applyFill="1" applyBorder="1" applyAlignment="1" applyProtection="1">
      <alignment horizontal="right" vertical="top"/>
    </xf>
    <xf numFmtId="4" fontId="17" fillId="3" borderId="1" xfId="0" applyNumberFormat="1" applyFont="1" applyFill="1" applyBorder="1" applyAlignment="1" applyProtection="1">
      <alignment vertical="top"/>
    </xf>
    <xf numFmtId="4" fontId="42" fillId="7" borderId="1" xfId="0" applyNumberFormat="1" applyFont="1" applyFill="1" applyBorder="1" applyAlignment="1" applyProtection="1">
      <alignment horizontal="center" vertical="top"/>
    </xf>
    <xf numFmtId="164" fontId="30" fillId="7" borderId="1" xfId="0" applyNumberFormat="1" applyFont="1" applyFill="1" applyBorder="1" applyAlignment="1" applyProtection="1">
      <alignment horizontal="right" vertical="top"/>
    </xf>
    <xf numFmtId="4" fontId="30" fillId="7" borderId="1" xfId="0" applyNumberFormat="1" applyFont="1" applyFill="1" applyBorder="1" applyAlignment="1" applyProtection="1">
      <alignment vertical="top"/>
    </xf>
    <xf numFmtId="0" fontId="43" fillId="0" borderId="0" xfId="0" applyNumberFormat="1" applyFont="1" applyFill="1" applyBorder="1" applyAlignment="1" applyProtection="1">
      <alignment vertical="top"/>
    </xf>
    <xf numFmtId="4" fontId="43" fillId="0" borderId="0" xfId="0" applyNumberFormat="1" applyFont="1" applyFill="1" applyBorder="1" applyAlignment="1" applyProtection="1">
      <alignment vertical="top"/>
    </xf>
    <xf numFmtId="0" fontId="41" fillId="6" borderId="0" xfId="0" applyNumberFormat="1" applyFont="1" applyFill="1" applyBorder="1" applyAlignment="1" applyProtection="1">
      <alignment vertical="top"/>
    </xf>
    <xf numFmtId="4" fontId="41" fillId="6" borderId="0" xfId="0" applyNumberFormat="1" applyFont="1" applyFill="1" applyBorder="1" applyAlignment="1" applyProtection="1">
      <alignment vertical="top"/>
    </xf>
    <xf numFmtId="4" fontId="2" fillId="0" borderId="1" xfId="0" applyNumberFormat="1" applyFont="1" applyFill="1" applyBorder="1" applyAlignment="1" applyProtection="1">
      <alignment horizontal="center" vertical="center"/>
    </xf>
    <xf numFmtId="4" fontId="42" fillId="7" borderId="1" xfId="0" applyNumberFormat="1" applyFont="1" applyFill="1" applyBorder="1" applyAlignment="1" applyProtection="1">
      <alignment horizontal="center" vertical="center"/>
    </xf>
    <xf numFmtId="4" fontId="2" fillId="6" borderId="1" xfId="0" applyNumberFormat="1" applyFont="1" applyFill="1" applyBorder="1" applyAlignment="1" applyProtection="1">
      <alignment horizontal="center" vertical="center"/>
    </xf>
    <xf numFmtId="4" fontId="2" fillId="2" borderId="1" xfId="0" applyNumberFormat="1" applyFont="1" applyFill="1" applyBorder="1" applyAlignment="1" applyProtection="1">
      <alignment horizontal="center" vertical="center"/>
    </xf>
    <xf numFmtId="0" fontId="22" fillId="0" borderId="0" xfId="0" applyNumberFormat="1" applyFont="1" applyFill="1" applyBorder="1" applyAlignment="1" applyProtection="1">
      <alignment horizontal="center" vertical="top"/>
    </xf>
    <xf numFmtId="4" fontId="22" fillId="0" borderId="0" xfId="0" applyNumberFormat="1" applyFont="1" applyFill="1" applyBorder="1" applyAlignment="1" applyProtection="1">
      <alignment vertical="top"/>
    </xf>
    <xf numFmtId="0" fontId="4" fillId="2" borderId="1" xfId="0" applyNumberFormat="1" applyFont="1" applyFill="1" applyBorder="1" applyAlignment="1" applyProtection="1">
      <alignment vertical="top"/>
    </xf>
    <xf numFmtId="0" fontId="17" fillId="0" borderId="4" xfId="0" applyNumberFormat="1" applyFont="1" applyFill="1" applyBorder="1" applyAlignment="1" applyProtection="1">
      <alignment vertical="center"/>
    </xf>
    <xf numFmtId="0" fontId="19" fillId="0" borderId="4" xfId="0" applyNumberFormat="1" applyFont="1" applyFill="1" applyBorder="1" applyAlignment="1" applyProtection="1">
      <alignment horizontal="center" vertical="top"/>
    </xf>
    <xf numFmtId="4" fontId="2" fillId="0" borderId="4" xfId="0" applyNumberFormat="1" applyFont="1" applyFill="1" applyBorder="1" applyAlignment="1" applyProtection="1">
      <alignment horizontal="center" vertical="center"/>
    </xf>
    <xf numFmtId="164" fontId="17" fillId="0" borderId="4" xfId="0" applyNumberFormat="1" applyFont="1" applyFill="1" applyBorder="1" applyAlignment="1" applyProtection="1">
      <alignment horizontal="right" vertical="top"/>
    </xf>
    <xf numFmtId="4" fontId="17" fillId="0" borderId="4" xfId="0" applyNumberFormat="1" applyFont="1" applyFill="1" applyBorder="1" applyAlignment="1" applyProtection="1">
      <alignment vertical="top"/>
    </xf>
    <xf numFmtId="0" fontId="19" fillId="2" borderId="15" xfId="0" applyNumberFormat="1" applyFont="1" applyFill="1" applyBorder="1" applyAlignment="1" applyProtection="1">
      <alignment horizontal="center" vertical="top"/>
    </xf>
    <xf numFmtId="2" fontId="19" fillId="2" borderId="15" xfId="0" applyNumberFormat="1" applyFont="1" applyFill="1" applyBorder="1" applyAlignment="1" applyProtection="1">
      <alignment horizontal="right" vertical="center"/>
    </xf>
    <xf numFmtId="4" fontId="22" fillId="2" borderId="15" xfId="0" applyNumberFormat="1" applyFont="1" applyFill="1" applyBorder="1" applyAlignment="1" applyProtection="1">
      <alignment vertical="top"/>
    </xf>
    <xf numFmtId="0" fontId="22" fillId="0" borderId="21" xfId="0" applyNumberFormat="1" applyFont="1" applyFill="1" applyBorder="1" applyAlignment="1" applyProtection="1">
      <alignment vertical="top"/>
    </xf>
    <xf numFmtId="0" fontId="20" fillId="0" borderId="11" xfId="0" applyNumberFormat="1" applyFont="1" applyFill="1" applyBorder="1" applyAlignment="1" applyProtection="1">
      <alignment horizontal="center" vertical="center"/>
    </xf>
    <xf numFmtId="4" fontId="17" fillId="0" borderId="12" xfId="0" applyNumberFormat="1" applyFont="1" applyFill="1" applyBorder="1" applyAlignment="1" applyProtection="1">
      <alignment vertical="top"/>
    </xf>
    <xf numFmtId="4" fontId="17" fillId="6" borderId="12" xfId="0" applyNumberFormat="1" applyFont="1" applyFill="1" applyBorder="1" applyAlignment="1" applyProtection="1">
      <alignment vertical="top"/>
    </xf>
    <xf numFmtId="0" fontId="20" fillId="2" borderId="11" xfId="0" applyNumberFormat="1" applyFont="1" applyFill="1" applyBorder="1" applyAlignment="1" applyProtection="1">
      <alignment horizontal="center" vertical="center" wrapText="1"/>
    </xf>
    <xf numFmtId="4" fontId="17" fillId="3" borderId="12" xfId="0" applyNumberFormat="1" applyFont="1" applyFill="1" applyBorder="1" applyAlignment="1" applyProtection="1">
      <alignment vertical="top"/>
    </xf>
    <xf numFmtId="0" fontId="20" fillId="0" borderId="11" xfId="0" applyNumberFormat="1" applyFont="1" applyFill="1" applyBorder="1" applyAlignment="1" applyProtection="1">
      <alignment horizontal="center" vertical="center" wrapText="1"/>
    </xf>
    <xf numFmtId="0" fontId="29" fillId="7" borderId="11" xfId="0" applyNumberFormat="1" applyFont="1" applyFill="1" applyBorder="1" applyAlignment="1" applyProtection="1">
      <alignment horizontal="center" vertical="center" wrapText="1"/>
    </xf>
    <xf numFmtId="4" fontId="30" fillId="7" borderId="12" xfId="0" applyNumberFormat="1" applyFont="1" applyFill="1" applyBorder="1" applyAlignment="1" applyProtection="1">
      <alignment vertical="top"/>
    </xf>
    <xf numFmtId="0" fontId="29" fillId="7" borderId="11" xfId="0" applyNumberFormat="1" applyFont="1" applyFill="1" applyBorder="1" applyAlignment="1" applyProtection="1">
      <alignment horizontal="center" vertical="center"/>
    </xf>
    <xf numFmtId="0" fontId="20" fillId="6" borderId="11" xfId="0" applyNumberFormat="1" applyFont="1" applyFill="1" applyBorder="1" applyAlignment="1" applyProtection="1">
      <alignment horizontal="center" vertical="center"/>
    </xf>
    <xf numFmtId="0" fontId="20" fillId="0" borderId="22" xfId="0" applyNumberFormat="1" applyFont="1" applyFill="1" applyBorder="1" applyAlignment="1" applyProtection="1">
      <alignment horizontal="center" vertical="center"/>
    </xf>
    <xf numFmtId="0" fontId="29" fillId="7" borderId="22" xfId="0" applyNumberFormat="1" applyFont="1" applyFill="1" applyBorder="1" applyAlignment="1" applyProtection="1">
      <alignment horizontal="center" vertical="center"/>
    </xf>
    <xf numFmtId="0" fontId="20" fillId="2" borderId="11" xfId="0" applyNumberFormat="1" applyFont="1" applyFill="1" applyBorder="1" applyAlignment="1" applyProtection="1">
      <alignment horizontal="center" vertical="center"/>
    </xf>
    <xf numFmtId="0" fontId="20" fillId="0" borderId="13" xfId="0" applyNumberFormat="1" applyFont="1" applyFill="1" applyBorder="1" applyAlignment="1" applyProtection="1">
      <alignment horizontal="center" vertical="center"/>
    </xf>
    <xf numFmtId="4" fontId="17" fillId="0" borderId="14" xfId="0" applyNumberFormat="1" applyFont="1" applyFill="1" applyBorder="1" applyAlignment="1" applyProtection="1">
      <alignment vertical="top"/>
    </xf>
    <xf numFmtId="4" fontId="27" fillId="2" borderId="15" xfId="0" applyNumberFormat="1" applyFont="1" applyFill="1" applyBorder="1" applyAlignment="1" applyProtection="1">
      <alignment vertical="top"/>
    </xf>
    <xf numFmtId="4" fontId="27" fillId="2" borderId="16" xfId="0" applyNumberFormat="1" applyFont="1" applyFill="1" applyBorder="1" applyAlignment="1" applyProtection="1">
      <alignment vertical="top"/>
    </xf>
    <xf numFmtId="0" fontId="17" fillId="0" borderId="27" xfId="0" applyNumberFormat="1" applyFont="1" applyFill="1" applyBorder="1" applyAlignment="1" applyProtection="1">
      <alignment horizontal="left" vertical="top" indent="13"/>
    </xf>
    <xf numFmtId="0" fontId="26" fillId="0" borderId="27" xfId="0" applyNumberFormat="1" applyFont="1" applyFill="1" applyBorder="1" applyAlignment="1" applyProtection="1">
      <alignment horizontal="left" vertical="top" wrapText="1"/>
    </xf>
    <xf numFmtId="0" fontId="26" fillId="0" borderId="27" xfId="0" applyNumberFormat="1" applyFont="1" applyFill="1" applyBorder="1" applyAlignment="1" applyProtection="1">
      <alignment horizontal="right" vertical="top" wrapText="1"/>
    </xf>
    <xf numFmtId="0" fontId="22" fillId="2" borderId="2" xfId="0" applyNumberFormat="1" applyFont="1" applyFill="1" applyBorder="1" applyAlignment="1" applyProtection="1">
      <alignment horizontal="left" vertical="top"/>
    </xf>
    <xf numFmtId="0" fontId="27" fillId="2" borderId="2" xfId="0" applyNumberFormat="1" applyFont="1" applyFill="1" applyBorder="1" applyAlignment="1" applyProtection="1">
      <alignment horizontal="left" vertical="top" indent="9"/>
    </xf>
    <xf numFmtId="0" fontId="22" fillId="2" borderId="2" xfId="0" applyNumberFormat="1" applyFont="1" applyFill="1" applyBorder="1" applyAlignment="1" applyProtection="1">
      <alignment vertical="top"/>
    </xf>
    <xf numFmtId="0" fontId="26" fillId="0" borderId="17" xfId="0" applyNumberFormat="1" applyFont="1" applyFill="1" applyBorder="1" applyAlignment="1" applyProtection="1">
      <alignment horizontal="center" vertical="top"/>
    </xf>
    <xf numFmtId="0" fontId="26" fillId="0" borderId="15" xfId="0" applyNumberFormat="1" applyFont="1" applyFill="1" applyBorder="1" applyAlignment="1" applyProtection="1">
      <alignment horizontal="center" vertical="top"/>
    </xf>
    <xf numFmtId="0" fontId="17" fillId="0" borderId="15" xfId="0" applyNumberFormat="1" applyFont="1" applyFill="1" applyBorder="1" applyAlignment="1" applyProtection="1">
      <alignment horizontal="center" vertical="top"/>
    </xf>
    <xf numFmtId="0" fontId="17" fillId="0" borderId="16" xfId="0" applyNumberFormat="1" applyFont="1" applyFill="1" applyBorder="1" applyAlignment="1" applyProtection="1">
      <alignment horizontal="center" vertical="top"/>
    </xf>
    <xf numFmtId="0" fontId="17" fillId="0" borderId="28" xfId="0" applyNumberFormat="1" applyFont="1" applyFill="1" applyBorder="1" applyAlignment="1" applyProtection="1">
      <alignment horizontal="left" vertical="top"/>
    </xf>
    <xf numFmtId="0" fontId="22" fillId="2" borderId="20" xfId="0" applyNumberFormat="1" applyFont="1" applyFill="1" applyBorder="1" applyAlignment="1" applyProtection="1">
      <alignment horizontal="left" vertical="top"/>
    </xf>
    <xf numFmtId="0" fontId="22" fillId="2" borderId="29" xfId="0" applyNumberFormat="1" applyFont="1" applyFill="1" applyBorder="1" applyAlignment="1" applyProtection="1">
      <alignment vertical="top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right" vertical="top"/>
    </xf>
    <xf numFmtId="0" fontId="20" fillId="0" borderId="1" xfId="0" applyNumberFormat="1" applyFont="1" applyFill="1" applyBorder="1" applyAlignment="1" applyProtection="1">
      <alignment horizontal="center" vertical="center" wrapText="1"/>
    </xf>
    <xf numFmtId="0" fontId="19" fillId="0" borderId="1" xfId="0" applyNumberFormat="1" applyFont="1" applyFill="1" applyBorder="1" applyAlignment="1" applyProtection="1">
      <alignment horizontal="left" vertical="center" wrapText="1"/>
    </xf>
    <xf numFmtId="0" fontId="19" fillId="0" borderId="1" xfId="0" applyNumberFormat="1" applyFont="1" applyFill="1" applyBorder="1" applyAlignment="1" applyProtection="1">
      <alignment horizontal="center" vertical="center" wrapText="1"/>
    </xf>
    <xf numFmtId="4" fontId="19" fillId="0" borderId="1" xfId="0" applyNumberFormat="1" applyFont="1" applyFill="1" applyBorder="1" applyAlignment="1" applyProtection="1">
      <alignment horizontal="center" vertical="center"/>
    </xf>
    <xf numFmtId="2" fontId="19" fillId="0" borderId="1" xfId="0" applyNumberFormat="1" applyFont="1" applyFill="1" applyBorder="1" applyAlignment="1" applyProtection="1">
      <alignment horizontal="center" vertical="center"/>
    </xf>
    <xf numFmtId="0" fontId="25" fillId="0" borderId="19" xfId="0" applyNumberFormat="1" applyFont="1" applyFill="1" applyBorder="1" applyAlignment="1" applyProtection="1">
      <alignment horizontal="center" vertical="center" wrapText="1"/>
    </xf>
    <xf numFmtId="0" fontId="25" fillId="0" borderId="26" xfId="0" applyNumberFormat="1" applyFont="1" applyFill="1" applyBorder="1" applyAlignment="1" applyProtection="1">
      <alignment horizontal="center" vertical="center" wrapText="1"/>
    </xf>
    <xf numFmtId="0" fontId="18" fillId="2" borderId="17" xfId="0" applyNumberFormat="1" applyFont="1" applyFill="1" applyBorder="1" applyAlignment="1" applyProtection="1">
      <alignment horizontal="center" vertical="center"/>
    </xf>
    <xf numFmtId="0" fontId="18" fillId="2" borderId="15" xfId="0" applyNumberFormat="1" applyFont="1" applyFill="1" applyBorder="1" applyAlignment="1" applyProtection="1">
      <alignment horizontal="center" vertical="center"/>
    </xf>
    <xf numFmtId="0" fontId="22" fillId="0" borderId="0" xfId="0" applyNumberFormat="1" applyFont="1" applyFill="1" applyBorder="1" applyAlignment="1" applyProtection="1">
      <alignment horizontal="right" vertical="center"/>
    </xf>
    <xf numFmtId="0" fontId="21" fillId="0" borderId="0" xfId="0" applyNumberFormat="1" applyFont="1" applyFill="1" applyBorder="1" applyAlignment="1" applyProtection="1">
      <alignment horizontal="right" vertical="top"/>
    </xf>
    <xf numFmtId="0" fontId="27" fillId="0" borderId="0" xfId="0" applyNumberFormat="1" applyFont="1" applyFill="1" applyBorder="1" applyAlignment="1" applyProtection="1">
      <alignment horizontal="center" vertical="center" wrapText="1"/>
    </xf>
    <xf numFmtId="0" fontId="27" fillId="0" borderId="0" xfId="0" applyNumberFormat="1" applyFont="1" applyFill="1" applyBorder="1" applyAlignment="1" applyProtection="1">
      <alignment vertical="top"/>
    </xf>
    <xf numFmtId="0" fontId="23" fillId="0" borderId="9" xfId="0" applyNumberFormat="1" applyFont="1" applyFill="1" applyBorder="1" applyAlignment="1" applyProtection="1">
      <alignment horizontal="center" vertical="center"/>
    </xf>
    <xf numFmtId="0" fontId="23" fillId="0" borderId="23" xfId="0" applyNumberFormat="1" applyFont="1" applyFill="1" applyBorder="1" applyAlignment="1" applyProtection="1">
      <alignment horizontal="center" vertical="center"/>
    </xf>
    <xf numFmtId="0" fontId="24" fillId="0" borderId="18" xfId="0" applyNumberFormat="1" applyFont="1" applyFill="1" applyBorder="1" applyAlignment="1" applyProtection="1">
      <alignment horizontal="center" vertical="center"/>
    </xf>
    <xf numFmtId="0" fontId="24" fillId="0" borderId="24" xfId="0" applyNumberFormat="1" applyFont="1" applyFill="1" applyBorder="1" applyAlignment="1" applyProtection="1">
      <alignment horizontal="center" vertical="center"/>
    </xf>
    <xf numFmtId="0" fontId="25" fillId="0" borderId="18" xfId="0" applyNumberFormat="1" applyFont="1" applyFill="1" applyBorder="1" applyAlignment="1" applyProtection="1">
      <alignment horizontal="center" vertical="center" wrapText="1"/>
    </xf>
    <xf numFmtId="0" fontId="25" fillId="0" borderId="24" xfId="0" applyNumberFormat="1" applyFont="1" applyFill="1" applyBorder="1" applyAlignment="1" applyProtection="1">
      <alignment horizontal="center" vertical="center" wrapText="1"/>
    </xf>
    <xf numFmtId="0" fontId="25" fillId="0" borderId="10" xfId="0" applyNumberFormat="1" applyFont="1" applyFill="1" applyBorder="1" applyAlignment="1" applyProtection="1">
      <alignment horizontal="center" vertical="center" wrapText="1"/>
    </xf>
    <xf numFmtId="0" fontId="25" fillId="0" borderId="25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right" vertical="top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vertical="top"/>
    </xf>
    <xf numFmtId="0" fontId="8" fillId="0" borderId="7" xfId="0" applyNumberFormat="1" applyFont="1" applyFill="1" applyBorder="1" applyAlignment="1" applyProtection="1">
      <alignment horizontal="center" vertical="center" wrapText="1"/>
    </xf>
    <xf numFmtId="0" fontId="8" fillId="0" borderId="7" xfId="0" applyNumberFormat="1" applyFont="1" applyFill="1" applyBorder="1" applyAlignment="1" applyProtection="1">
      <alignment vertical="top"/>
    </xf>
    <xf numFmtId="0" fontId="9" fillId="0" borderId="4" xfId="0" applyNumberFormat="1" applyFont="1" applyFill="1" applyBorder="1" applyAlignment="1" applyProtection="1">
      <alignment horizontal="center" vertical="center"/>
    </xf>
    <xf numFmtId="0" fontId="9" fillId="0" borderId="2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5" fillId="6" borderId="4" xfId="0" applyNumberFormat="1" applyFont="1" applyFill="1" applyBorder="1" applyAlignment="1" applyProtection="1">
      <alignment horizontal="center" vertical="center" wrapText="1"/>
    </xf>
    <xf numFmtId="0" fontId="5" fillId="6" borderId="2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34" fillId="0" borderId="0" xfId="0" applyNumberFormat="1" applyFont="1" applyFill="1" applyBorder="1" applyAlignment="1" applyProtection="1">
      <alignment horizontal="center" vertical="center" wrapText="1"/>
    </xf>
    <xf numFmtId="0" fontId="34" fillId="0" borderId="7" xfId="0" applyNumberFormat="1" applyFont="1" applyFill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1" defaultTableStyle="TableStyleMedium9" defaultPivotStyle="PivotStyleLight16">
    <tableStyle name="Styl tabeli przestawnej 1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Q91"/>
  <sheetViews>
    <sheetView zoomScaleNormal="100" workbookViewId="0">
      <selection activeCell="F20" sqref="F20"/>
    </sheetView>
  </sheetViews>
  <sheetFormatPr defaultColWidth="8.7109375" defaultRowHeight="12.75" x14ac:dyDescent="0.2"/>
  <cols>
    <col min="1" max="1" width="3.5703125" style="47" customWidth="1"/>
    <col min="2" max="2" width="57.28515625" style="47" bestFit="1" customWidth="1"/>
    <col min="3" max="3" width="9.85546875" style="47" customWidth="1"/>
    <col min="4" max="4" width="8.85546875" style="47" customWidth="1"/>
    <col min="5" max="5" width="13" style="60" customWidth="1"/>
    <col min="6" max="6" width="10.28515625" style="60" customWidth="1"/>
    <col min="7" max="7" width="10" style="47" customWidth="1"/>
    <col min="8" max="8" width="13.140625" style="47" customWidth="1"/>
    <col min="9" max="9" width="17" style="47" customWidth="1"/>
    <col min="10" max="11" width="0" style="39" hidden="1" customWidth="1"/>
    <col min="12" max="12" width="13.28515625" style="39" hidden="1" customWidth="1"/>
    <col min="13" max="16" width="0" style="39" hidden="1" customWidth="1"/>
    <col min="17" max="16384" width="8.7109375" style="39"/>
  </cols>
  <sheetData>
    <row r="1" spans="1:17" ht="12.75" customHeight="1" x14ac:dyDescent="0.2">
      <c r="A1" s="198" t="s">
        <v>266</v>
      </c>
      <c r="B1" s="199"/>
      <c r="C1" s="199"/>
      <c r="D1" s="199"/>
      <c r="E1" s="199"/>
      <c r="F1" s="199"/>
      <c r="G1" s="199"/>
      <c r="H1" s="199"/>
      <c r="I1" s="199"/>
    </row>
    <row r="2" spans="1:17" ht="36" customHeight="1" x14ac:dyDescent="0.2">
      <c r="A2" s="200" t="s">
        <v>262</v>
      </c>
      <c r="B2" s="200"/>
      <c r="C2" s="200"/>
      <c r="D2" s="200"/>
      <c r="E2" s="200"/>
      <c r="F2" s="200"/>
      <c r="G2" s="201"/>
      <c r="H2" s="201"/>
      <c r="I2" s="201"/>
      <c r="J2" s="83"/>
      <c r="K2" s="83"/>
      <c r="L2" s="83"/>
      <c r="M2" s="83"/>
      <c r="N2" s="83"/>
      <c r="O2" s="83"/>
      <c r="P2" s="83"/>
      <c r="Q2" s="83"/>
    </row>
    <row r="3" spans="1:17" ht="28.5" customHeight="1" thickBot="1" x14ac:dyDescent="0.25">
      <c r="A3" s="200"/>
      <c r="B3" s="200"/>
      <c r="C3" s="200"/>
      <c r="D3" s="200"/>
      <c r="E3" s="200"/>
      <c r="F3" s="200"/>
      <c r="G3" s="201"/>
      <c r="H3" s="201"/>
      <c r="I3" s="201"/>
      <c r="J3" s="83"/>
      <c r="K3" s="83"/>
      <c r="L3" s="83"/>
      <c r="M3" s="83"/>
      <c r="N3" s="83"/>
      <c r="O3" s="83"/>
      <c r="P3" s="83"/>
      <c r="Q3" s="83"/>
    </row>
    <row r="4" spans="1:17" ht="18.95" customHeight="1" x14ac:dyDescent="0.2">
      <c r="A4" s="202" t="s">
        <v>0</v>
      </c>
      <c r="B4" s="204" t="s">
        <v>2</v>
      </c>
      <c r="C4" s="206" t="s">
        <v>1</v>
      </c>
      <c r="D4" s="206" t="s">
        <v>52</v>
      </c>
      <c r="E4" s="206" t="s">
        <v>3</v>
      </c>
      <c r="F4" s="208" t="s">
        <v>115</v>
      </c>
      <c r="G4" s="208" t="s">
        <v>144</v>
      </c>
      <c r="H4" s="206" t="s">
        <v>116</v>
      </c>
      <c r="I4" s="194" t="s">
        <v>117</v>
      </c>
      <c r="J4" s="83"/>
      <c r="K4" s="83"/>
      <c r="L4" s="83"/>
      <c r="M4" s="83"/>
      <c r="N4" s="83"/>
      <c r="O4" s="83"/>
      <c r="P4" s="83"/>
      <c r="Q4" s="83"/>
    </row>
    <row r="5" spans="1:17" ht="33.6" customHeight="1" thickBot="1" x14ac:dyDescent="0.25">
      <c r="A5" s="203"/>
      <c r="B5" s="205"/>
      <c r="C5" s="207"/>
      <c r="D5" s="207"/>
      <c r="E5" s="207"/>
      <c r="F5" s="209"/>
      <c r="G5" s="209"/>
      <c r="H5" s="207"/>
      <c r="I5" s="195"/>
      <c r="J5" s="83"/>
      <c r="K5" s="83"/>
      <c r="L5" s="83"/>
      <c r="M5" s="83"/>
      <c r="N5" s="83"/>
      <c r="O5" s="83"/>
      <c r="P5" s="83"/>
      <c r="Q5" s="83"/>
    </row>
    <row r="6" spans="1:17" ht="18.95" hidden="1" customHeight="1" x14ac:dyDescent="0.2">
      <c r="A6" s="183"/>
      <c r="B6" s="173"/>
      <c r="C6" s="174"/>
      <c r="D6" s="174"/>
      <c r="E6" s="175"/>
      <c r="F6" s="46"/>
      <c r="G6" s="108"/>
      <c r="H6" s="108"/>
      <c r="I6" s="155"/>
      <c r="J6" s="83"/>
      <c r="K6" s="83"/>
      <c r="L6" s="83"/>
      <c r="M6" s="83"/>
      <c r="N6" s="83"/>
      <c r="O6" s="83"/>
      <c r="P6" s="83"/>
      <c r="Q6" s="83"/>
    </row>
    <row r="7" spans="1:17" ht="13.5" thickBot="1" x14ac:dyDescent="0.25">
      <c r="A7" s="179">
        <v>1</v>
      </c>
      <c r="B7" s="180">
        <v>2</v>
      </c>
      <c r="C7" s="181">
        <v>3</v>
      </c>
      <c r="D7" s="181">
        <v>4</v>
      </c>
      <c r="E7" s="181">
        <v>5</v>
      </c>
      <c r="F7" s="181">
        <v>6</v>
      </c>
      <c r="G7" s="181">
        <v>7</v>
      </c>
      <c r="H7" s="181">
        <v>8</v>
      </c>
      <c r="I7" s="182">
        <v>9</v>
      </c>
      <c r="J7" s="83"/>
      <c r="K7" s="83"/>
      <c r="L7" s="83"/>
      <c r="M7" s="83"/>
      <c r="N7" s="83"/>
      <c r="O7" s="83"/>
      <c r="P7" s="83"/>
      <c r="Q7" s="83"/>
    </row>
    <row r="8" spans="1:17" x14ac:dyDescent="0.2">
      <c r="A8" s="184"/>
      <c r="B8" s="177" t="s">
        <v>110</v>
      </c>
      <c r="C8" s="176"/>
      <c r="D8" s="176"/>
      <c r="E8" s="176"/>
      <c r="F8" s="176"/>
      <c r="G8" s="178"/>
      <c r="H8" s="178"/>
      <c r="I8" s="185"/>
      <c r="J8" s="83"/>
      <c r="K8" s="83"/>
      <c r="L8" s="83"/>
      <c r="M8" s="83"/>
      <c r="N8" s="83"/>
      <c r="O8" s="83"/>
      <c r="P8" s="83"/>
      <c r="Q8" s="83"/>
    </row>
    <row r="9" spans="1:17" ht="12" customHeight="1" x14ac:dyDescent="0.2">
      <c r="A9" s="156">
        <v>1</v>
      </c>
      <c r="B9" s="49" t="s">
        <v>88</v>
      </c>
      <c r="C9" s="50" t="s">
        <v>7</v>
      </c>
      <c r="D9" s="117"/>
      <c r="E9" s="118">
        <v>8</v>
      </c>
      <c r="F9" s="119">
        <v>14</v>
      </c>
      <c r="G9" s="120">
        <f>F9*4</f>
        <v>56</v>
      </c>
      <c r="H9" s="120"/>
      <c r="I9" s="157"/>
      <c r="J9" s="83">
        <f>D9*(1+(E9/100))</f>
        <v>0</v>
      </c>
      <c r="K9" s="121">
        <v>255.60000000000582</v>
      </c>
      <c r="L9" s="83" t="e">
        <f>K9/J9</f>
        <v>#DIV/0!</v>
      </c>
      <c r="M9" s="83" t="e">
        <f>L9/3</f>
        <v>#DIV/0!</v>
      </c>
      <c r="N9" s="83">
        <v>0.9900000000197906</v>
      </c>
      <c r="O9" s="83" t="e">
        <f>N9/J9</f>
        <v>#DIV/0!</v>
      </c>
      <c r="P9" s="83" t="e">
        <f>O9/3</f>
        <v>#DIV/0!</v>
      </c>
      <c r="Q9" s="83"/>
    </row>
    <row r="10" spans="1:17" s="29" customFormat="1" ht="12" customHeight="1" x14ac:dyDescent="0.2">
      <c r="A10" s="156">
        <v>2</v>
      </c>
      <c r="B10" s="49" t="s">
        <v>138</v>
      </c>
      <c r="C10" s="50" t="s">
        <v>156</v>
      </c>
      <c r="D10" s="117"/>
      <c r="E10" s="118">
        <v>8</v>
      </c>
      <c r="F10" s="118">
        <v>6400</v>
      </c>
      <c r="G10" s="120">
        <f t="shared" ref="G10:G23" si="0">F10*4</f>
        <v>25600</v>
      </c>
      <c r="H10" s="120"/>
      <c r="I10" s="157"/>
      <c r="J10" s="122"/>
      <c r="K10" s="123"/>
      <c r="L10" s="122"/>
      <c r="M10" s="122"/>
      <c r="N10" s="122"/>
      <c r="O10" s="122"/>
      <c r="P10" s="122"/>
      <c r="Q10" s="122"/>
    </row>
    <row r="11" spans="1:17" s="16" customFormat="1" ht="12" customHeight="1" x14ac:dyDescent="0.2">
      <c r="A11" s="156">
        <v>3</v>
      </c>
      <c r="B11" s="49" t="s">
        <v>89</v>
      </c>
      <c r="C11" s="50" t="s">
        <v>156</v>
      </c>
      <c r="D11" s="117"/>
      <c r="E11" s="118">
        <v>8</v>
      </c>
      <c r="F11" s="118">
        <v>6200</v>
      </c>
      <c r="G11" s="120">
        <f t="shared" si="0"/>
        <v>24800</v>
      </c>
      <c r="H11" s="120"/>
      <c r="I11" s="157"/>
      <c r="J11" s="101">
        <f t="shared" ref="J11:J77" si="1">D11*(1+(E11/100))</f>
        <v>0</v>
      </c>
      <c r="K11" s="124">
        <v>255.60000000000582</v>
      </c>
      <c r="L11" s="101" t="e">
        <f t="shared" ref="L11:L77" si="2">K11/J11</f>
        <v>#DIV/0!</v>
      </c>
      <c r="M11" s="101" t="e">
        <f t="shared" ref="M11:M77" si="3">L11/3</f>
        <v>#DIV/0!</v>
      </c>
      <c r="N11" s="101">
        <v>0.9900000000197906</v>
      </c>
      <c r="O11" s="101" t="e">
        <f t="shared" ref="O11:O77" si="4">N11/J11</f>
        <v>#DIV/0!</v>
      </c>
      <c r="P11" s="101" t="e">
        <f t="shared" ref="P11:P77" si="5">O11/3</f>
        <v>#DIV/0!</v>
      </c>
      <c r="Q11" s="101"/>
    </row>
    <row r="12" spans="1:17" s="16" customFormat="1" ht="12" customHeight="1" x14ac:dyDescent="0.2">
      <c r="A12" s="156">
        <v>4</v>
      </c>
      <c r="B12" s="49" t="s">
        <v>263</v>
      </c>
      <c r="C12" s="50" t="s">
        <v>156</v>
      </c>
      <c r="D12" s="117"/>
      <c r="E12" s="118">
        <v>8</v>
      </c>
      <c r="F12" s="118">
        <v>1800</v>
      </c>
      <c r="G12" s="120">
        <f t="shared" si="0"/>
        <v>7200</v>
      </c>
      <c r="H12" s="120"/>
      <c r="I12" s="157"/>
      <c r="J12" s="101">
        <f t="shared" si="1"/>
        <v>0</v>
      </c>
      <c r="K12" s="124">
        <v>255.60000000000582</v>
      </c>
      <c r="L12" s="101" t="e">
        <f t="shared" si="2"/>
        <v>#DIV/0!</v>
      </c>
      <c r="M12" s="101" t="e">
        <f t="shared" si="3"/>
        <v>#DIV/0!</v>
      </c>
      <c r="N12" s="101">
        <v>0.9900000000197906</v>
      </c>
      <c r="O12" s="101" t="e">
        <f t="shared" si="4"/>
        <v>#DIV/0!</v>
      </c>
      <c r="P12" s="101" t="e">
        <f t="shared" si="5"/>
        <v>#DIV/0!</v>
      </c>
      <c r="Q12" s="101"/>
    </row>
    <row r="13" spans="1:17" s="16" customFormat="1" ht="12" customHeight="1" x14ac:dyDescent="0.2">
      <c r="A13" s="156">
        <v>5</v>
      </c>
      <c r="B13" s="49" t="s">
        <v>93</v>
      </c>
      <c r="C13" s="50" t="s">
        <v>156</v>
      </c>
      <c r="D13" s="117"/>
      <c r="E13" s="118">
        <v>8</v>
      </c>
      <c r="F13" s="118">
        <v>12000</v>
      </c>
      <c r="G13" s="120">
        <f t="shared" si="0"/>
        <v>48000</v>
      </c>
      <c r="H13" s="120"/>
      <c r="I13" s="157"/>
      <c r="J13" s="101">
        <f t="shared" si="1"/>
        <v>0</v>
      </c>
      <c r="K13" s="124">
        <v>255.60000000000582</v>
      </c>
      <c r="L13" s="101" t="e">
        <f t="shared" si="2"/>
        <v>#DIV/0!</v>
      </c>
      <c r="M13" s="101" t="e">
        <f t="shared" si="3"/>
        <v>#DIV/0!</v>
      </c>
      <c r="N13" s="101">
        <v>0.9900000000197906</v>
      </c>
      <c r="O13" s="101" t="e">
        <f t="shared" si="4"/>
        <v>#DIV/0!</v>
      </c>
      <c r="P13" s="101" t="e">
        <f t="shared" si="5"/>
        <v>#DIV/0!</v>
      </c>
      <c r="Q13" s="101"/>
    </row>
    <row r="14" spans="1:17" s="16" customFormat="1" ht="12" customHeight="1" x14ac:dyDescent="0.2">
      <c r="A14" s="156">
        <v>6</v>
      </c>
      <c r="B14" s="49" t="s">
        <v>157</v>
      </c>
      <c r="C14" s="50" t="s">
        <v>7</v>
      </c>
      <c r="D14" s="117"/>
      <c r="E14" s="118">
        <v>8</v>
      </c>
      <c r="F14" s="118">
        <v>21</v>
      </c>
      <c r="G14" s="120">
        <f t="shared" si="0"/>
        <v>84</v>
      </c>
      <c r="H14" s="120"/>
      <c r="I14" s="157"/>
      <c r="J14" s="101">
        <f t="shared" si="1"/>
        <v>0</v>
      </c>
      <c r="K14" s="124">
        <v>255.60000000000582</v>
      </c>
      <c r="L14" s="101" t="e">
        <f t="shared" si="2"/>
        <v>#DIV/0!</v>
      </c>
      <c r="M14" s="101" t="e">
        <f t="shared" si="3"/>
        <v>#DIV/0!</v>
      </c>
      <c r="N14" s="101">
        <v>0.9900000000197906</v>
      </c>
      <c r="O14" s="101" t="e">
        <f t="shared" si="4"/>
        <v>#DIV/0!</v>
      </c>
      <c r="P14" s="101" t="e">
        <f t="shared" si="5"/>
        <v>#DIV/0!</v>
      </c>
      <c r="Q14" s="101"/>
    </row>
    <row r="15" spans="1:17" s="16" customFormat="1" ht="12" customHeight="1" x14ac:dyDescent="0.2">
      <c r="A15" s="156">
        <v>7</v>
      </c>
      <c r="B15" s="49" t="s">
        <v>158</v>
      </c>
      <c r="C15" s="50" t="s">
        <v>7</v>
      </c>
      <c r="D15" s="117"/>
      <c r="E15" s="118">
        <v>8</v>
      </c>
      <c r="F15" s="118">
        <v>14.5</v>
      </c>
      <c r="G15" s="120">
        <f t="shared" si="0"/>
        <v>58</v>
      </c>
      <c r="H15" s="120"/>
      <c r="I15" s="157"/>
      <c r="J15" s="101">
        <f t="shared" si="1"/>
        <v>0</v>
      </c>
      <c r="K15" s="124">
        <v>255.60000000000582</v>
      </c>
      <c r="L15" s="101" t="e">
        <f t="shared" si="2"/>
        <v>#DIV/0!</v>
      </c>
      <c r="M15" s="101" t="e">
        <f t="shared" si="3"/>
        <v>#DIV/0!</v>
      </c>
      <c r="N15" s="101">
        <v>0.9900000000197906</v>
      </c>
      <c r="O15" s="101" t="e">
        <f t="shared" si="4"/>
        <v>#DIV/0!</v>
      </c>
      <c r="P15" s="101" t="e">
        <f t="shared" si="5"/>
        <v>#DIV/0!</v>
      </c>
      <c r="Q15" s="101"/>
    </row>
    <row r="16" spans="1:17" ht="12" customHeight="1" x14ac:dyDescent="0.2">
      <c r="A16" s="156">
        <v>8</v>
      </c>
      <c r="B16" s="49" t="s">
        <v>159</v>
      </c>
      <c r="C16" s="50" t="s">
        <v>160</v>
      </c>
      <c r="D16" s="117"/>
      <c r="E16" s="118">
        <v>8</v>
      </c>
      <c r="F16" s="118">
        <v>2.25</v>
      </c>
      <c r="G16" s="120">
        <f t="shared" si="0"/>
        <v>9</v>
      </c>
      <c r="H16" s="120"/>
      <c r="I16" s="157"/>
      <c r="J16" s="83">
        <f t="shared" si="1"/>
        <v>0</v>
      </c>
      <c r="K16" s="121">
        <v>255.60000000000582</v>
      </c>
      <c r="L16" s="83" t="e">
        <f t="shared" si="2"/>
        <v>#DIV/0!</v>
      </c>
      <c r="M16" s="83" t="e">
        <f t="shared" si="3"/>
        <v>#DIV/0!</v>
      </c>
      <c r="N16" s="83">
        <v>0.9900000000197906</v>
      </c>
      <c r="O16" s="83" t="e">
        <f t="shared" si="4"/>
        <v>#DIV/0!</v>
      </c>
      <c r="P16" s="83" t="e">
        <f t="shared" si="5"/>
        <v>#DIV/0!</v>
      </c>
      <c r="Q16" s="83"/>
    </row>
    <row r="17" spans="1:17" s="16" customFormat="1" ht="12" customHeight="1" x14ac:dyDescent="0.2">
      <c r="A17" s="156">
        <v>9</v>
      </c>
      <c r="B17" s="51" t="s">
        <v>90</v>
      </c>
      <c r="C17" s="50" t="s">
        <v>7</v>
      </c>
      <c r="D17" s="117"/>
      <c r="E17" s="118">
        <v>8</v>
      </c>
      <c r="F17" s="118">
        <v>40</v>
      </c>
      <c r="G17" s="120">
        <f t="shared" si="0"/>
        <v>160</v>
      </c>
      <c r="H17" s="120"/>
      <c r="I17" s="157"/>
      <c r="J17" s="101">
        <f t="shared" si="1"/>
        <v>0</v>
      </c>
      <c r="K17" s="124">
        <v>255.60000000000582</v>
      </c>
      <c r="L17" s="101" t="e">
        <f t="shared" si="2"/>
        <v>#DIV/0!</v>
      </c>
      <c r="M17" s="101" t="e">
        <f t="shared" si="3"/>
        <v>#DIV/0!</v>
      </c>
      <c r="N17" s="101">
        <v>0.9900000000197906</v>
      </c>
      <c r="O17" s="101" t="e">
        <f t="shared" si="4"/>
        <v>#DIV/0!</v>
      </c>
      <c r="P17" s="101" t="e">
        <f t="shared" si="5"/>
        <v>#DIV/0!</v>
      </c>
      <c r="Q17" s="101"/>
    </row>
    <row r="18" spans="1:17" s="28" customFormat="1" ht="12" customHeight="1" x14ac:dyDescent="0.2">
      <c r="A18" s="156">
        <v>10</v>
      </c>
      <c r="B18" s="41" t="s">
        <v>91</v>
      </c>
      <c r="C18" s="42" t="s">
        <v>47</v>
      </c>
      <c r="D18" s="125"/>
      <c r="E18" s="126">
        <v>8</v>
      </c>
      <c r="F18" s="126">
        <v>45</v>
      </c>
      <c r="G18" s="120">
        <f t="shared" si="0"/>
        <v>180</v>
      </c>
      <c r="H18" s="127"/>
      <c r="I18" s="158"/>
      <c r="J18" s="128">
        <f t="shared" si="1"/>
        <v>0</v>
      </c>
      <c r="K18" s="129">
        <v>255.60000000000582</v>
      </c>
      <c r="L18" s="128" t="e">
        <f t="shared" si="2"/>
        <v>#DIV/0!</v>
      </c>
      <c r="M18" s="128" t="e">
        <f t="shared" si="3"/>
        <v>#DIV/0!</v>
      </c>
      <c r="N18" s="128">
        <v>0.9900000000197906</v>
      </c>
      <c r="O18" s="128" t="e">
        <f t="shared" si="4"/>
        <v>#DIV/0!</v>
      </c>
      <c r="P18" s="128" t="e">
        <f t="shared" si="5"/>
        <v>#DIV/0!</v>
      </c>
      <c r="Q18" s="128"/>
    </row>
    <row r="19" spans="1:17" s="16" customFormat="1" ht="12" customHeight="1" x14ac:dyDescent="0.2">
      <c r="A19" s="156">
        <v>11</v>
      </c>
      <c r="B19" s="49" t="s">
        <v>161</v>
      </c>
      <c r="C19" s="50" t="s">
        <v>9</v>
      </c>
      <c r="D19" s="117"/>
      <c r="E19" s="118">
        <v>8</v>
      </c>
      <c r="F19" s="118">
        <v>35</v>
      </c>
      <c r="G19" s="120">
        <f t="shared" si="0"/>
        <v>140</v>
      </c>
      <c r="H19" s="120"/>
      <c r="I19" s="157"/>
      <c r="J19" s="101">
        <f t="shared" si="1"/>
        <v>0</v>
      </c>
      <c r="K19" s="124">
        <v>255.60000000000582</v>
      </c>
      <c r="L19" s="101" t="e">
        <f t="shared" si="2"/>
        <v>#DIV/0!</v>
      </c>
      <c r="M19" s="101" t="e">
        <f t="shared" si="3"/>
        <v>#DIV/0!</v>
      </c>
      <c r="N19" s="101">
        <v>0.9900000000197906</v>
      </c>
      <c r="O19" s="101" t="e">
        <f t="shared" si="4"/>
        <v>#DIV/0!</v>
      </c>
      <c r="P19" s="101" t="e">
        <f t="shared" si="5"/>
        <v>#DIV/0!</v>
      </c>
      <c r="Q19" s="101"/>
    </row>
    <row r="20" spans="1:17" s="16" customFormat="1" ht="12" customHeight="1" x14ac:dyDescent="0.2">
      <c r="A20" s="156">
        <v>12</v>
      </c>
      <c r="B20" s="49" t="s">
        <v>92</v>
      </c>
      <c r="C20" s="50" t="s">
        <v>156</v>
      </c>
      <c r="D20" s="117"/>
      <c r="E20" s="118">
        <v>8</v>
      </c>
      <c r="F20" s="118">
        <v>720</v>
      </c>
      <c r="G20" s="120">
        <f t="shared" si="0"/>
        <v>2880</v>
      </c>
      <c r="H20" s="120"/>
      <c r="I20" s="157"/>
      <c r="J20" s="101">
        <f t="shared" si="1"/>
        <v>0</v>
      </c>
      <c r="K20" s="124">
        <v>255.60000000000582</v>
      </c>
      <c r="L20" s="101" t="e">
        <f t="shared" si="2"/>
        <v>#DIV/0!</v>
      </c>
      <c r="M20" s="101" t="e">
        <f t="shared" si="3"/>
        <v>#DIV/0!</v>
      </c>
      <c r="N20" s="101">
        <v>0.9900000000197906</v>
      </c>
      <c r="O20" s="101" t="e">
        <f t="shared" si="4"/>
        <v>#DIV/0!</v>
      </c>
      <c r="P20" s="101" t="e">
        <f t="shared" si="5"/>
        <v>#DIV/0!</v>
      </c>
      <c r="Q20" s="101"/>
    </row>
    <row r="21" spans="1:17" s="16" customFormat="1" ht="12" customHeight="1" x14ac:dyDescent="0.2">
      <c r="A21" s="156">
        <v>13</v>
      </c>
      <c r="B21" s="49" t="s">
        <v>87</v>
      </c>
      <c r="C21" s="52" t="s">
        <v>47</v>
      </c>
      <c r="D21" s="117"/>
      <c r="E21" s="118">
        <v>8</v>
      </c>
      <c r="F21" s="118">
        <v>1400</v>
      </c>
      <c r="G21" s="120">
        <f t="shared" si="0"/>
        <v>5600</v>
      </c>
      <c r="H21" s="120"/>
      <c r="I21" s="157"/>
      <c r="J21" s="101">
        <f t="shared" si="1"/>
        <v>0</v>
      </c>
      <c r="K21" s="124">
        <v>255.60000000000582</v>
      </c>
      <c r="L21" s="101" t="e">
        <f t="shared" si="2"/>
        <v>#DIV/0!</v>
      </c>
      <c r="M21" s="101" t="e">
        <f t="shared" si="3"/>
        <v>#DIV/0!</v>
      </c>
      <c r="N21" s="101">
        <v>0.9900000000197906</v>
      </c>
      <c r="O21" s="101" t="e">
        <f t="shared" si="4"/>
        <v>#DIV/0!</v>
      </c>
      <c r="P21" s="101" t="e">
        <f t="shared" si="5"/>
        <v>#DIV/0!</v>
      </c>
      <c r="Q21" s="101"/>
    </row>
    <row r="22" spans="1:17" s="16" customFormat="1" ht="12" customHeight="1" x14ac:dyDescent="0.2">
      <c r="A22" s="156">
        <v>14</v>
      </c>
      <c r="B22" s="49" t="s">
        <v>246</v>
      </c>
      <c r="C22" s="50" t="s">
        <v>47</v>
      </c>
      <c r="D22" s="117"/>
      <c r="E22" s="118">
        <v>8</v>
      </c>
      <c r="F22" s="118">
        <v>1600</v>
      </c>
      <c r="G22" s="120">
        <f t="shared" si="0"/>
        <v>6400</v>
      </c>
      <c r="H22" s="120"/>
      <c r="I22" s="157"/>
      <c r="J22" s="101">
        <f t="shared" si="1"/>
        <v>0</v>
      </c>
      <c r="K22" s="124">
        <v>255.60000000000582</v>
      </c>
      <c r="L22" s="101" t="e">
        <f t="shared" si="2"/>
        <v>#DIV/0!</v>
      </c>
      <c r="M22" s="101" t="e">
        <f t="shared" si="3"/>
        <v>#DIV/0!</v>
      </c>
      <c r="N22" s="101">
        <v>0.9900000000197906</v>
      </c>
      <c r="O22" s="101" t="e">
        <f t="shared" si="4"/>
        <v>#DIV/0!</v>
      </c>
      <c r="P22" s="101" t="e">
        <f t="shared" si="5"/>
        <v>#DIV/0!</v>
      </c>
      <c r="Q22" s="101"/>
    </row>
    <row r="23" spans="1:17" s="16" customFormat="1" ht="12" customHeight="1" x14ac:dyDescent="0.2">
      <c r="A23" s="156">
        <v>15</v>
      </c>
      <c r="B23" s="49" t="s">
        <v>203</v>
      </c>
      <c r="C23" s="50" t="s">
        <v>156</v>
      </c>
      <c r="D23" s="117"/>
      <c r="E23" s="118">
        <v>8</v>
      </c>
      <c r="F23" s="118">
        <v>6500</v>
      </c>
      <c r="G23" s="120">
        <f t="shared" si="0"/>
        <v>26000</v>
      </c>
      <c r="H23" s="120"/>
      <c r="I23" s="157"/>
      <c r="J23" s="101">
        <f t="shared" si="1"/>
        <v>0</v>
      </c>
      <c r="K23" s="124">
        <v>255.60000000000582</v>
      </c>
      <c r="L23" s="101" t="e">
        <f t="shared" si="2"/>
        <v>#DIV/0!</v>
      </c>
      <c r="M23" s="101" t="e">
        <f t="shared" si="3"/>
        <v>#DIV/0!</v>
      </c>
      <c r="N23" s="101">
        <v>0.9900000000197906</v>
      </c>
      <c r="O23" s="101" t="e">
        <f t="shared" si="4"/>
        <v>#DIV/0!</v>
      </c>
      <c r="P23" s="101" t="e">
        <f t="shared" si="5"/>
        <v>#DIV/0!</v>
      </c>
      <c r="Q23" s="101"/>
    </row>
    <row r="24" spans="1:17" ht="12" customHeight="1" x14ac:dyDescent="0.2">
      <c r="A24" s="159"/>
      <c r="B24" s="53" t="s">
        <v>111</v>
      </c>
      <c r="C24" s="54"/>
      <c r="D24" s="130"/>
      <c r="E24" s="131"/>
      <c r="F24" s="131"/>
      <c r="G24" s="132"/>
      <c r="H24" s="132"/>
      <c r="I24" s="160"/>
      <c r="J24" s="83">
        <f t="shared" si="1"/>
        <v>0</v>
      </c>
      <c r="K24" s="121">
        <v>255.60000000000582</v>
      </c>
      <c r="L24" s="83" t="e">
        <f t="shared" si="2"/>
        <v>#DIV/0!</v>
      </c>
      <c r="M24" s="83" t="e">
        <f t="shared" si="3"/>
        <v>#DIV/0!</v>
      </c>
      <c r="N24" s="83">
        <v>0.9900000000197906</v>
      </c>
      <c r="O24" s="83" t="e">
        <f t="shared" si="4"/>
        <v>#DIV/0!</v>
      </c>
      <c r="P24" s="83" t="e">
        <f t="shared" si="5"/>
        <v>#DIV/0!</v>
      </c>
      <c r="Q24" s="83"/>
    </row>
    <row r="25" spans="1:17" s="16" customFormat="1" ht="12" customHeight="1" x14ac:dyDescent="0.2">
      <c r="A25" s="161">
        <v>16</v>
      </c>
      <c r="B25" s="49" t="s">
        <v>108</v>
      </c>
      <c r="C25" s="52" t="s">
        <v>97</v>
      </c>
      <c r="D25" s="117"/>
      <c r="E25" s="118">
        <v>23</v>
      </c>
      <c r="F25" s="118">
        <v>1.5</v>
      </c>
      <c r="G25" s="120">
        <f t="shared" ref="G25:G73" si="6">F25*4</f>
        <v>6</v>
      </c>
      <c r="H25" s="120"/>
      <c r="I25" s="157"/>
      <c r="J25" s="101">
        <f t="shared" si="1"/>
        <v>0</v>
      </c>
      <c r="K25" s="124">
        <v>255.60000000000582</v>
      </c>
      <c r="L25" s="101" t="e">
        <f t="shared" si="2"/>
        <v>#DIV/0!</v>
      </c>
      <c r="M25" s="101" t="e">
        <f t="shared" si="3"/>
        <v>#DIV/0!</v>
      </c>
      <c r="N25" s="101">
        <v>0.9900000000197906</v>
      </c>
      <c r="O25" s="101" t="e">
        <f t="shared" si="4"/>
        <v>#DIV/0!</v>
      </c>
      <c r="P25" s="101" t="e">
        <f t="shared" si="5"/>
        <v>#DIV/0!</v>
      </c>
      <c r="Q25" s="101"/>
    </row>
    <row r="26" spans="1:17" s="16" customFormat="1" ht="12" customHeight="1" x14ac:dyDescent="0.2">
      <c r="A26" s="161">
        <v>17</v>
      </c>
      <c r="B26" s="49" t="s">
        <v>162</v>
      </c>
      <c r="C26" s="52" t="s">
        <v>97</v>
      </c>
      <c r="D26" s="117"/>
      <c r="E26" s="118">
        <v>23</v>
      </c>
      <c r="F26" s="118">
        <v>0.5</v>
      </c>
      <c r="G26" s="120">
        <f t="shared" si="6"/>
        <v>2</v>
      </c>
      <c r="H26" s="120"/>
      <c r="I26" s="157"/>
      <c r="J26" s="101">
        <f t="shared" si="1"/>
        <v>0</v>
      </c>
      <c r="K26" s="124">
        <v>255.60000000000582</v>
      </c>
      <c r="L26" s="101" t="e">
        <f t="shared" si="2"/>
        <v>#DIV/0!</v>
      </c>
      <c r="M26" s="101" t="e">
        <f t="shared" si="3"/>
        <v>#DIV/0!</v>
      </c>
      <c r="N26" s="101">
        <v>0.9900000000197906</v>
      </c>
      <c r="O26" s="101" t="e">
        <f t="shared" si="4"/>
        <v>#DIV/0!</v>
      </c>
      <c r="P26" s="101" t="e">
        <f t="shared" si="5"/>
        <v>#DIV/0!</v>
      </c>
      <c r="Q26" s="101"/>
    </row>
    <row r="27" spans="1:17" s="29" customFormat="1" ht="12" customHeight="1" x14ac:dyDescent="0.2">
      <c r="A27" s="161">
        <v>18</v>
      </c>
      <c r="B27" s="49" t="s">
        <v>163</v>
      </c>
      <c r="C27" s="52" t="s">
        <v>7</v>
      </c>
      <c r="D27" s="117"/>
      <c r="E27" s="118">
        <v>23</v>
      </c>
      <c r="F27" s="118">
        <v>25</v>
      </c>
      <c r="G27" s="120">
        <f t="shared" si="6"/>
        <v>100</v>
      </c>
      <c r="H27" s="120"/>
      <c r="I27" s="157"/>
      <c r="J27" s="122"/>
      <c r="K27" s="123"/>
      <c r="L27" s="122"/>
      <c r="M27" s="122"/>
      <c r="N27" s="122"/>
      <c r="O27" s="122"/>
      <c r="P27" s="122"/>
      <c r="Q27" s="122"/>
    </row>
    <row r="28" spans="1:17" s="65" customFormat="1" ht="12" customHeight="1" x14ac:dyDescent="0.2">
      <c r="A28" s="162"/>
      <c r="B28" s="66" t="s">
        <v>202</v>
      </c>
      <c r="C28" s="71"/>
      <c r="D28" s="133"/>
      <c r="E28" s="134"/>
      <c r="F28" s="134"/>
      <c r="G28" s="135"/>
      <c r="H28" s="135"/>
      <c r="I28" s="163"/>
      <c r="J28" s="136">
        <f t="shared" si="1"/>
        <v>0</v>
      </c>
      <c r="K28" s="137">
        <v>255.60000000000582</v>
      </c>
      <c r="L28" s="136" t="e">
        <f t="shared" si="2"/>
        <v>#DIV/0!</v>
      </c>
      <c r="M28" s="136" t="e">
        <f t="shared" si="3"/>
        <v>#DIV/0!</v>
      </c>
      <c r="N28" s="136">
        <v>0.9900000000197906</v>
      </c>
      <c r="O28" s="136" t="e">
        <f t="shared" si="4"/>
        <v>#DIV/0!</v>
      </c>
      <c r="P28" s="136" t="e">
        <f t="shared" si="5"/>
        <v>#DIV/0!</v>
      </c>
      <c r="Q28" s="136"/>
    </row>
    <row r="29" spans="1:17" s="16" customFormat="1" ht="12" customHeight="1" x14ac:dyDescent="0.2">
      <c r="A29" s="161">
        <v>19</v>
      </c>
      <c r="B29" s="55" t="s">
        <v>247</v>
      </c>
      <c r="C29" s="50" t="s">
        <v>47</v>
      </c>
      <c r="D29" s="117"/>
      <c r="E29" s="118">
        <v>23</v>
      </c>
      <c r="F29" s="118">
        <v>12</v>
      </c>
      <c r="G29" s="120">
        <f t="shared" si="6"/>
        <v>48</v>
      </c>
      <c r="H29" s="120"/>
      <c r="I29" s="157"/>
      <c r="J29" s="101">
        <f t="shared" si="1"/>
        <v>0</v>
      </c>
      <c r="K29" s="124">
        <v>255.60000000000582</v>
      </c>
      <c r="L29" s="101" t="e">
        <f t="shared" si="2"/>
        <v>#DIV/0!</v>
      </c>
      <c r="M29" s="101" t="e">
        <f t="shared" si="3"/>
        <v>#DIV/0!</v>
      </c>
      <c r="N29" s="101">
        <v>0.9900000000197906</v>
      </c>
      <c r="O29" s="101" t="e">
        <f t="shared" si="4"/>
        <v>#DIV/0!</v>
      </c>
      <c r="P29" s="101" t="e">
        <f t="shared" si="5"/>
        <v>#DIV/0!</v>
      </c>
      <c r="Q29" s="101"/>
    </row>
    <row r="30" spans="1:17" s="16" customFormat="1" ht="12" customHeight="1" x14ac:dyDescent="0.2">
      <c r="A30" s="161">
        <v>20</v>
      </c>
      <c r="B30" s="55" t="s">
        <v>248</v>
      </c>
      <c r="C30" s="50" t="s">
        <v>9</v>
      </c>
      <c r="D30" s="117"/>
      <c r="E30" s="118">
        <v>23</v>
      </c>
      <c r="F30" s="118">
        <v>4</v>
      </c>
      <c r="G30" s="120">
        <f t="shared" si="6"/>
        <v>16</v>
      </c>
      <c r="H30" s="120"/>
      <c r="I30" s="157"/>
      <c r="J30" s="101">
        <f t="shared" si="1"/>
        <v>0</v>
      </c>
      <c r="K30" s="124">
        <v>255.60000000000582</v>
      </c>
      <c r="L30" s="101" t="e">
        <f t="shared" si="2"/>
        <v>#DIV/0!</v>
      </c>
      <c r="M30" s="101" t="e">
        <f t="shared" si="3"/>
        <v>#DIV/0!</v>
      </c>
      <c r="N30" s="101">
        <v>0.9900000000197906</v>
      </c>
      <c r="O30" s="101" t="e">
        <f t="shared" si="4"/>
        <v>#DIV/0!</v>
      </c>
      <c r="P30" s="101" t="e">
        <f t="shared" si="5"/>
        <v>#DIV/0!</v>
      </c>
      <c r="Q30" s="101"/>
    </row>
    <row r="31" spans="1:17" s="16" customFormat="1" ht="12" customHeight="1" x14ac:dyDescent="0.2">
      <c r="A31" s="161">
        <v>21</v>
      </c>
      <c r="B31" s="55" t="s">
        <v>249</v>
      </c>
      <c r="C31" s="50" t="s">
        <v>9</v>
      </c>
      <c r="D31" s="117"/>
      <c r="E31" s="118">
        <v>23</v>
      </c>
      <c r="F31" s="118">
        <v>3</v>
      </c>
      <c r="G31" s="120">
        <f t="shared" si="6"/>
        <v>12</v>
      </c>
      <c r="H31" s="120"/>
      <c r="I31" s="157"/>
      <c r="J31" s="101">
        <f t="shared" si="1"/>
        <v>0</v>
      </c>
      <c r="K31" s="124"/>
      <c r="L31" s="101"/>
      <c r="M31" s="101"/>
      <c r="N31" s="101"/>
      <c r="O31" s="101"/>
      <c r="P31" s="101"/>
      <c r="Q31" s="101"/>
    </row>
    <row r="32" spans="1:17" s="29" customFormat="1" ht="12" customHeight="1" x14ac:dyDescent="0.2">
      <c r="A32" s="161">
        <v>22</v>
      </c>
      <c r="B32" s="55" t="s">
        <v>250</v>
      </c>
      <c r="C32" s="50" t="s">
        <v>47</v>
      </c>
      <c r="D32" s="117"/>
      <c r="E32" s="118">
        <v>23</v>
      </c>
      <c r="F32" s="118">
        <v>8</v>
      </c>
      <c r="G32" s="120">
        <f t="shared" si="6"/>
        <v>32</v>
      </c>
      <c r="H32" s="120"/>
      <c r="I32" s="157"/>
      <c r="J32" s="122"/>
      <c r="K32" s="123"/>
      <c r="L32" s="122"/>
      <c r="M32" s="122"/>
      <c r="N32" s="122"/>
      <c r="O32" s="122"/>
      <c r="P32" s="122"/>
      <c r="Q32" s="122"/>
    </row>
    <row r="33" spans="1:17" s="29" customFormat="1" ht="12" customHeight="1" x14ac:dyDescent="0.2">
      <c r="A33" s="161">
        <v>23</v>
      </c>
      <c r="B33" s="55" t="s">
        <v>251</v>
      </c>
      <c r="C33" s="50" t="s">
        <v>9</v>
      </c>
      <c r="D33" s="117"/>
      <c r="E33" s="118">
        <v>23</v>
      </c>
      <c r="F33" s="118">
        <v>4</v>
      </c>
      <c r="G33" s="120">
        <f t="shared" si="6"/>
        <v>16</v>
      </c>
      <c r="H33" s="120"/>
      <c r="I33" s="157"/>
      <c r="J33" s="122"/>
      <c r="K33" s="123"/>
      <c r="L33" s="122"/>
      <c r="M33" s="122"/>
      <c r="N33" s="122"/>
      <c r="O33" s="122"/>
      <c r="P33" s="122"/>
      <c r="Q33" s="122"/>
    </row>
    <row r="34" spans="1:17" s="29" customFormat="1" ht="12" customHeight="1" x14ac:dyDescent="0.2">
      <c r="A34" s="161">
        <v>24</v>
      </c>
      <c r="B34" s="55" t="s">
        <v>252</v>
      </c>
      <c r="C34" s="50" t="s">
        <v>9</v>
      </c>
      <c r="D34" s="117"/>
      <c r="E34" s="118">
        <v>23</v>
      </c>
      <c r="F34" s="118">
        <v>3</v>
      </c>
      <c r="G34" s="120">
        <f t="shared" si="6"/>
        <v>12</v>
      </c>
      <c r="H34" s="120"/>
      <c r="I34" s="157"/>
      <c r="J34" s="122"/>
      <c r="K34" s="123"/>
      <c r="L34" s="122"/>
      <c r="M34" s="122"/>
      <c r="N34" s="122"/>
      <c r="O34" s="122"/>
      <c r="P34" s="122"/>
      <c r="Q34" s="122"/>
    </row>
    <row r="35" spans="1:17" s="16" customFormat="1" ht="12" customHeight="1" x14ac:dyDescent="0.2">
      <c r="A35" s="161">
        <v>25</v>
      </c>
      <c r="B35" s="49" t="s">
        <v>253</v>
      </c>
      <c r="C35" s="50" t="s">
        <v>47</v>
      </c>
      <c r="D35" s="117"/>
      <c r="E35" s="118">
        <v>23</v>
      </c>
      <c r="F35" s="118">
        <v>24</v>
      </c>
      <c r="G35" s="120">
        <f t="shared" si="6"/>
        <v>96</v>
      </c>
      <c r="H35" s="120"/>
      <c r="I35" s="157"/>
      <c r="J35" s="101">
        <f t="shared" si="1"/>
        <v>0</v>
      </c>
      <c r="K35" s="124">
        <v>255.60000000000582</v>
      </c>
      <c r="L35" s="101" t="e">
        <f t="shared" si="2"/>
        <v>#DIV/0!</v>
      </c>
      <c r="M35" s="101" t="e">
        <f t="shared" si="3"/>
        <v>#DIV/0!</v>
      </c>
      <c r="N35" s="101">
        <v>0.9900000000197906</v>
      </c>
      <c r="O35" s="101" t="e">
        <f t="shared" si="4"/>
        <v>#DIV/0!</v>
      </c>
      <c r="P35" s="101" t="e">
        <f t="shared" si="5"/>
        <v>#DIV/0!</v>
      </c>
      <c r="Q35" s="101"/>
    </row>
    <row r="36" spans="1:17" ht="12" customHeight="1" x14ac:dyDescent="0.2">
      <c r="A36" s="161">
        <v>26</v>
      </c>
      <c r="B36" s="49" t="s">
        <v>254</v>
      </c>
      <c r="C36" s="50" t="s">
        <v>47</v>
      </c>
      <c r="D36" s="117"/>
      <c r="E36" s="118">
        <v>23</v>
      </c>
      <c r="F36" s="118">
        <v>24</v>
      </c>
      <c r="G36" s="120">
        <f t="shared" si="6"/>
        <v>96</v>
      </c>
      <c r="H36" s="120"/>
      <c r="I36" s="157"/>
      <c r="J36" s="83">
        <f t="shared" si="1"/>
        <v>0</v>
      </c>
      <c r="K36" s="121">
        <v>255.60000000000582</v>
      </c>
      <c r="L36" s="83" t="e">
        <f t="shared" si="2"/>
        <v>#DIV/0!</v>
      </c>
      <c r="M36" s="83" t="e">
        <f t="shared" si="3"/>
        <v>#DIV/0!</v>
      </c>
      <c r="N36" s="83">
        <v>0.9900000000197906</v>
      </c>
      <c r="O36" s="83" t="e">
        <f t="shared" si="4"/>
        <v>#DIV/0!</v>
      </c>
      <c r="P36" s="83" t="e">
        <f t="shared" si="5"/>
        <v>#DIV/0!</v>
      </c>
      <c r="Q36" s="83"/>
    </row>
    <row r="37" spans="1:17" s="29" customFormat="1" ht="12" customHeight="1" x14ac:dyDescent="0.2">
      <c r="A37" s="161">
        <v>27</v>
      </c>
      <c r="B37" s="49" t="s">
        <v>164</v>
      </c>
      <c r="C37" s="48" t="s">
        <v>47</v>
      </c>
      <c r="D37" s="117"/>
      <c r="E37" s="118">
        <v>23</v>
      </c>
      <c r="F37" s="118">
        <v>24</v>
      </c>
      <c r="G37" s="120">
        <f t="shared" si="6"/>
        <v>96</v>
      </c>
      <c r="H37" s="120"/>
      <c r="I37" s="157"/>
      <c r="J37" s="122"/>
      <c r="K37" s="123"/>
      <c r="L37" s="122"/>
      <c r="M37" s="122"/>
      <c r="N37" s="122"/>
      <c r="O37" s="122"/>
      <c r="P37" s="122"/>
      <c r="Q37" s="122"/>
    </row>
    <row r="38" spans="1:17" s="29" customFormat="1" ht="12" customHeight="1" x14ac:dyDescent="0.2">
      <c r="A38" s="161">
        <v>28</v>
      </c>
      <c r="B38" s="49" t="s">
        <v>165</v>
      </c>
      <c r="C38" s="50" t="s">
        <v>9</v>
      </c>
      <c r="D38" s="117"/>
      <c r="E38" s="118">
        <v>23</v>
      </c>
      <c r="F38" s="118">
        <v>12</v>
      </c>
      <c r="G38" s="120">
        <f t="shared" si="6"/>
        <v>48</v>
      </c>
      <c r="H38" s="120"/>
      <c r="I38" s="157"/>
      <c r="J38" s="122"/>
      <c r="K38" s="123"/>
      <c r="L38" s="122"/>
      <c r="M38" s="122"/>
      <c r="N38" s="122"/>
      <c r="O38" s="122"/>
      <c r="P38" s="122"/>
      <c r="Q38" s="122"/>
    </row>
    <row r="39" spans="1:17" s="29" customFormat="1" ht="12" customHeight="1" x14ac:dyDescent="0.2">
      <c r="A39" s="161">
        <v>29</v>
      </c>
      <c r="B39" s="49" t="s">
        <v>166</v>
      </c>
      <c r="C39" s="50" t="s">
        <v>7</v>
      </c>
      <c r="D39" s="117"/>
      <c r="E39" s="118">
        <v>23</v>
      </c>
      <c r="F39" s="118">
        <v>5</v>
      </c>
      <c r="G39" s="120">
        <f t="shared" si="6"/>
        <v>20</v>
      </c>
      <c r="H39" s="120"/>
      <c r="I39" s="157"/>
      <c r="J39" s="122"/>
      <c r="K39" s="123"/>
      <c r="L39" s="122"/>
      <c r="M39" s="122"/>
      <c r="N39" s="122"/>
      <c r="O39" s="122"/>
      <c r="P39" s="122"/>
      <c r="Q39" s="122"/>
    </row>
    <row r="40" spans="1:17" s="30" customFormat="1" ht="12" customHeight="1" x14ac:dyDescent="0.2">
      <c r="A40" s="161">
        <v>30</v>
      </c>
      <c r="B40" s="41" t="s">
        <v>142</v>
      </c>
      <c r="C40" s="42" t="s">
        <v>9</v>
      </c>
      <c r="D40" s="125"/>
      <c r="E40" s="126">
        <v>23</v>
      </c>
      <c r="F40" s="126">
        <v>2</v>
      </c>
      <c r="G40" s="127">
        <f t="shared" si="6"/>
        <v>8</v>
      </c>
      <c r="H40" s="127"/>
      <c r="I40" s="158"/>
      <c r="J40" s="138"/>
      <c r="K40" s="139"/>
      <c r="L40" s="138"/>
      <c r="M40" s="138"/>
      <c r="N40" s="138"/>
      <c r="O40" s="138"/>
      <c r="P40" s="138"/>
      <c r="Q40" s="138"/>
    </row>
    <row r="41" spans="1:17" s="16" customFormat="1" ht="12" customHeight="1" x14ac:dyDescent="0.2">
      <c r="A41" s="161">
        <v>31</v>
      </c>
      <c r="B41" s="56" t="s">
        <v>98</v>
      </c>
      <c r="C41" s="50" t="s">
        <v>47</v>
      </c>
      <c r="D41" s="117"/>
      <c r="E41" s="118">
        <v>23</v>
      </c>
      <c r="F41" s="118">
        <v>10</v>
      </c>
      <c r="G41" s="120">
        <f t="shared" si="6"/>
        <v>40</v>
      </c>
      <c r="H41" s="120"/>
      <c r="I41" s="157"/>
      <c r="J41" s="101">
        <f t="shared" si="1"/>
        <v>0</v>
      </c>
      <c r="K41" s="124">
        <v>255.60000000000582</v>
      </c>
      <c r="L41" s="101" t="e">
        <f t="shared" si="2"/>
        <v>#DIV/0!</v>
      </c>
      <c r="M41" s="101" t="e">
        <f t="shared" si="3"/>
        <v>#DIV/0!</v>
      </c>
      <c r="N41" s="101">
        <v>0.9900000000197906</v>
      </c>
      <c r="O41" s="101" t="e">
        <f t="shared" si="4"/>
        <v>#DIV/0!</v>
      </c>
      <c r="P41" s="101" t="e">
        <f t="shared" si="5"/>
        <v>#DIV/0!</v>
      </c>
      <c r="Q41" s="101"/>
    </row>
    <row r="42" spans="1:17" s="29" customFormat="1" ht="12" customHeight="1" x14ac:dyDescent="0.2">
      <c r="A42" s="161">
        <v>32</v>
      </c>
      <c r="B42" s="56" t="s">
        <v>135</v>
      </c>
      <c r="C42" s="50" t="s">
        <v>47</v>
      </c>
      <c r="D42" s="117"/>
      <c r="E42" s="118">
        <v>23</v>
      </c>
      <c r="F42" s="118">
        <v>10</v>
      </c>
      <c r="G42" s="120">
        <f t="shared" si="6"/>
        <v>40</v>
      </c>
      <c r="H42" s="120"/>
      <c r="I42" s="157"/>
      <c r="J42" s="122"/>
      <c r="K42" s="123"/>
      <c r="L42" s="122"/>
      <c r="M42" s="122"/>
      <c r="N42" s="122"/>
      <c r="O42" s="122"/>
      <c r="P42" s="122"/>
      <c r="Q42" s="122"/>
    </row>
    <row r="43" spans="1:17" s="16" customFormat="1" ht="12" customHeight="1" x14ac:dyDescent="0.2">
      <c r="A43" s="161">
        <v>33</v>
      </c>
      <c r="B43" s="56" t="s">
        <v>99</v>
      </c>
      <c r="C43" s="50" t="s">
        <v>7</v>
      </c>
      <c r="D43" s="117"/>
      <c r="E43" s="118">
        <v>23</v>
      </c>
      <c r="F43" s="118">
        <v>2</v>
      </c>
      <c r="G43" s="120">
        <f t="shared" si="6"/>
        <v>8</v>
      </c>
      <c r="H43" s="120"/>
      <c r="I43" s="157"/>
      <c r="J43" s="101">
        <f t="shared" si="1"/>
        <v>0</v>
      </c>
      <c r="K43" s="124">
        <v>255.60000000000582</v>
      </c>
      <c r="L43" s="101" t="e">
        <f t="shared" si="2"/>
        <v>#DIV/0!</v>
      </c>
      <c r="M43" s="101" t="e">
        <f t="shared" si="3"/>
        <v>#DIV/0!</v>
      </c>
      <c r="N43" s="101">
        <v>0.9900000000197906</v>
      </c>
      <c r="O43" s="101" t="e">
        <f t="shared" si="4"/>
        <v>#DIV/0!</v>
      </c>
      <c r="P43" s="101" t="e">
        <f t="shared" si="5"/>
        <v>#DIV/0!</v>
      </c>
      <c r="Q43" s="101"/>
    </row>
    <row r="44" spans="1:17" s="28" customFormat="1" ht="12" customHeight="1" x14ac:dyDescent="0.2">
      <c r="A44" s="161">
        <v>34</v>
      </c>
      <c r="B44" s="43" t="s">
        <v>140</v>
      </c>
      <c r="C44" s="42" t="s">
        <v>7</v>
      </c>
      <c r="D44" s="125"/>
      <c r="E44" s="126">
        <v>23</v>
      </c>
      <c r="F44" s="126">
        <v>2</v>
      </c>
      <c r="G44" s="127">
        <f t="shared" si="6"/>
        <v>8</v>
      </c>
      <c r="H44" s="127"/>
      <c r="I44" s="158"/>
      <c r="J44" s="128"/>
      <c r="K44" s="129"/>
      <c r="L44" s="128"/>
      <c r="M44" s="128"/>
      <c r="N44" s="128"/>
      <c r="O44" s="128"/>
      <c r="P44" s="128"/>
      <c r="Q44" s="128"/>
    </row>
    <row r="45" spans="1:17" ht="12" customHeight="1" x14ac:dyDescent="0.2">
      <c r="A45" s="161">
        <v>35</v>
      </c>
      <c r="B45" s="56" t="s">
        <v>100</v>
      </c>
      <c r="C45" s="50" t="s">
        <v>156</v>
      </c>
      <c r="D45" s="117"/>
      <c r="E45" s="118">
        <v>23</v>
      </c>
      <c r="F45" s="118">
        <v>16</v>
      </c>
      <c r="G45" s="120">
        <f t="shared" si="6"/>
        <v>64</v>
      </c>
      <c r="H45" s="120"/>
      <c r="I45" s="157"/>
      <c r="J45" s="83">
        <f t="shared" si="1"/>
        <v>0</v>
      </c>
      <c r="K45" s="121">
        <v>255.60000000000582</v>
      </c>
      <c r="L45" s="83" t="e">
        <f t="shared" si="2"/>
        <v>#DIV/0!</v>
      </c>
      <c r="M45" s="83" t="e">
        <f t="shared" si="3"/>
        <v>#DIV/0!</v>
      </c>
      <c r="N45" s="83">
        <v>0.9900000000197906</v>
      </c>
      <c r="O45" s="83" t="e">
        <f t="shared" si="4"/>
        <v>#DIV/0!</v>
      </c>
      <c r="P45" s="83" t="e">
        <f t="shared" si="5"/>
        <v>#DIV/0!</v>
      </c>
      <c r="Q45" s="83"/>
    </row>
    <row r="46" spans="1:17" s="16" customFormat="1" ht="12" customHeight="1" x14ac:dyDescent="0.2">
      <c r="A46" s="161">
        <v>36</v>
      </c>
      <c r="B46" s="49" t="s">
        <v>101</v>
      </c>
      <c r="C46" s="50" t="s">
        <v>160</v>
      </c>
      <c r="D46" s="117"/>
      <c r="E46" s="118">
        <v>23</v>
      </c>
      <c r="F46" s="118">
        <v>5</v>
      </c>
      <c r="G46" s="120">
        <f t="shared" si="6"/>
        <v>20</v>
      </c>
      <c r="H46" s="120"/>
      <c r="I46" s="157"/>
      <c r="J46" s="101">
        <f t="shared" si="1"/>
        <v>0</v>
      </c>
      <c r="K46" s="124">
        <v>255.60000000000582</v>
      </c>
      <c r="L46" s="101" t="e">
        <f t="shared" si="2"/>
        <v>#DIV/0!</v>
      </c>
      <c r="M46" s="101" t="e">
        <f t="shared" si="3"/>
        <v>#DIV/0!</v>
      </c>
      <c r="N46" s="101">
        <v>0.9900000000197906</v>
      </c>
      <c r="O46" s="101" t="e">
        <f t="shared" si="4"/>
        <v>#DIV/0!</v>
      </c>
      <c r="P46" s="101" t="e">
        <f t="shared" si="5"/>
        <v>#DIV/0!</v>
      </c>
      <c r="Q46" s="101"/>
    </row>
    <row r="47" spans="1:17" ht="12" customHeight="1" x14ac:dyDescent="0.2">
      <c r="A47" s="161">
        <v>37</v>
      </c>
      <c r="B47" s="49" t="s">
        <v>15</v>
      </c>
      <c r="C47" s="50" t="s">
        <v>160</v>
      </c>
      <c r="D47" s="140"/>
      <c r="E47" s="118">
        <v>23</v>
      </c>
      <c r="F47" s="118">
        <v>2</v>
      </c>
      <c r="G47" s="120">
        <f t="shared" si="6"/>
        <v>8</v>
      </c>
      <c r="H47" s="120"/>
      <c r="I47" s="157"/>
      <c r="J47" s="83">
        <f t="shared" si="1"/>
        <v>0</v>
      </c>
      <c r="K47" s="121">
        <v>255.60000000000582</v>
      </c>
      <c r="L47" s="83" t="e">
        <f t="shared" si="2"/>
        <v>#DIV/0!</v>
      </c>
      <c r="M47" s="83" t="e">
        <f t="shared" si="3"/>
        <v>#DIV/0!</v>
      </c>
      <c r="N47" s="83">
        <v>0.9900000000197906</v>
      </c>
      <c r="O47" s="83" t="e">
        <f t="shared" si="4"/>
        <v>#DIV/0!</v>
      </c>
      <c r="P47" s="83" t="e">
        <f t="shared" si="5"/>
        <v>#DIV/0!</v>
      </c>
      <c r="Q47" s="83"/>
    </row>
    <row r="48" spans="1:17" s="16" customFormat="1" ht="12" customHeight="1" x14ac:dyDescent="0.2">
      <c r="A48" s="161">
        <v>38</v>
      </c>
      <c r="B48" s="49" t="s">
        <v>133</v>
      </c>
      <c r="C48" s="50" t="s">
        <v>156</v>
      </c>
      <c r="D48" s="140"/>
      <c r="E48" s="118">
        <v>23</v>
      </c>
      <c r="F48" s="118">
        <v>50</v>
      </c>
      <c r="G48" s="120">
        <f t="shared" si="6"/>
        <v>200</v>
      </c>
      <c r="H48" s="120"/>
      <c r="I48" s="157"/>
      <c r="J48" s="101">
        <f t="shared" si="1"/>
        <v>0</v>
      </c>
      <c r="K48" s="124">
        <v>255.60000000000582</v>
      </c>
      <c r="L48" s="101" t="e">
        <f t="shared" si="2"/>
        <v>#DIV/0!</v>
      </c>
      <c r="M48" s="101" t="e">
        <f t="shared" si="3"/>
        <v>#DIV/0!</v>
      </c>
      <c r="N48" s="101">
        <v>0.9900000000197906</v>
      </c>
      <c r="O48" s="101" t="e">
        <f t="shared" si="4"/>
        <v>#DIV/0!</v>
      </c>
      <c r="P48" s="101" t="e">
        <f t="shared" si="5"/>
        <v>#DIV/0!</v>
      </c>
      <c r="Q48" s="101"/>
    </row>
    <row r="49" spans="1:17" s="29" customFormat="1" ht="12" customHeight="1" x14ac:dyDescent="0.2">
      <c r="A49" s="161">
        <v>39</v>
      </c>
      <c r="B49" s="49" t="s">
        <v>134</v>
      </c>
      <c r="C49" s="50" t="s">
        <v>156</v>
      </c>
      <c r="D49" s="140"/>
      <c r="E49" s="118">
        <v>23</v>
      </c>
      <c r="F49" s="118">
        <v>32</v>
      </c>
      <c r="G49" s="120">
        <f t="shared" si="6"/>
        <v>128</v>
      </c>
      <c r="H49" s="120"/>
      <c r="I49" s="157"/>
      <c r="J49" s="122"/>
      <c r="K49" s="123"/>
      <c r="L49" s="122"/>
      <c r="M49" s="122"/>
      <c r="N49" s="122"/>
      <c r="O49" s="122"/>
      <c r="P49" s="122"/>
      <c r="Q49" s="122"/>
    </row>
    <row r="50" spans="1:17" s="16" customFormat="1" ht="12" customHeight="1" x14ac:dyDescent="0.2">
      <c r="A50" s="161">
        <v>40</v>
      </c>
      <c r="B50" s="45" t="s">
        <v>106</v>
      </c>
      <c r="C50" s="50" t="s">
        <v>160</v>
      </c>
      <c r="D50" s="140"/>
      <c r="E50" s="118">
        <v>23</v>
      </c>
      <c r="F50" s="118">
        <v>0.2</v>
      </c>
      <c r="G50" s="120">
        <f t="shared" si="6"/>
        <v>0.8</v>
      </c>
      <c r="H50" s="120"/>
      <c r="I50" s="157"/>
      <c r="J50" s="101">
        <f t="shared" si="1"/>
        <v>0</v>
      </c>
      <c r="K50" s="124">
        <v>255.60000000000582</v>
      </c>
      <c r="L50" s="101" t="e">
        <f t="shared" si="2"/>
        <v>#DIV/0!</v>
      </c>
      <c r="M50" s="101" t="e">
        <f t="shared" si="3"/>
        <v>#DIV/0!</v>
      </c>
      <c r="N50" s="101">
        <v>0.9900000000197906</v>
      </c>
      <c r="O50" s="101" t="e">
        <f t="shared" si="4"/>
        <v>#DIV/0!</v>
      </c>
      <c r="P50" s="101" t="e">
        <f t="shared" si="5"/>
        <v>#DIV/0!</v>
      </c>
      <c r="Q50" s="101"/>
    </row>
    <row r="51" spans="1:17" ht="12" customHeight="1" x14ac:dyDescent="0.2">
      <c r="A51" s="161">
        <v>41</v>
      </c>
      <c r="B51" s="57" t="s">
        <v>107</v>
      </c>
      <c r="C51" s="50" t="s">
        <v>160</v>
      </c>
      <c r="D51" s="140"/>
      <c r="E51" s="118">
        <v>23</v>
      </c>
      <c r="F51" s="118">
        <v>0.2</v>
      </c>
      <c r="G51" s="120">
        <f t="shared" si="6"/>
        <v>0.8</v>
      </c>
      <c r="H51" s="120"/>
      <c r="I51" s="157"/>
      <c r="J51" s="83">
        <f t="shared" si="1"/>
        <v>0</v>
      </c>
      <c r="K51" s="121">
        <v>255.60000000000582</v>
      </c>
      <c r="L51" s="83" t="e">
        <f t="shared" si="2"/>
        <v>#DIV/0!</v>
      </c>
      <c r="M51" s="83" t="e">
        <f t="shared" si="3"/>
        <v>#DIV/0!</v>
      </c>
      <c r="N51" s="83">
        <v>0.9900000000197906</v>
      </c>
      <c r="O51" s="83" t="e">
        <f t="shared" si="4"/>
        <v>#DIV/0!</v>
      </c>
      <c r="P51" s="83" t="e">
        <f t="shared" si="5"/>
        <v>#DIV/0!</v>
      </c>
      <c r="Q51" s="83"/>
    </row>
    <row r="52" spans="1:17" ht="12" customHeight="1" x14ac:dyDescent="0.2">
      <c r="A52" s="161">
        <v>42</v>
      </c>
      <c r="B52" s="57" t="s">
        <v>112</v>
      </c>
      <c r="C52" s="52" t="s">
        <v>47</v>
      </c>
      <c r="D52" s="140"/>
      <c r="E52" s="118">
        <v>23</v>
      </c>
      <c r="F52" s="118">
        <v>10</v>
      </c>
      <c r="G52" s="120">
        <f t="shared" si="6"/>
        <v>40</v>
      </c>
      <c r="H52" s="120"/>
      <c r="I52" s="157"/>
      <c r="J52" s="83">
        <f t="shared" si="1"/>
        <v>0</v>
      </c>
      <c r="K52" s="121">
        <v>255.60000000000582</v>
      </c>
      <c r="L52" s="83" t="e">
        <f t="shared" si="2"/>
        <v>#DIV/0!</v>
      </c>
      <c r="M52" s="83" t="e">
        <f t="shared" si="3"/>
        <v>#DIV/0!</v>
      </c>
      <c r="N52" s="83">
        <v>0.9900000000197906</v>
      </c>
      <c r="O52" s="83" t="e">
        <f t="shared" si="4"/>
        <v>#DIV/0!</v>
      </c>
      <c r="P52" s="83" t="e">
        <f t="shared" si="5"/>
        <v>#DIV/0!</v>
      </c>
      <c r="Q52" s="83"/>
    </row>
    <row r="53" spans="1:17" s="29" customFormat="1" ht="12" customHeight="1" x14ac:dyDescent="0.2">
      <c r="A53" s="161">
        <v>43</v>
      </c>
      <c r="B53" s="57" t="s">
        <v>137</v>
      </c>
      <c r="C53" s="50" t="s">
        <v>160</v>
      </c>
      <c r="D53" s="117"/>
      <c r="E53" s="118">
        <v>23</v>
      </c>
      <c r="F53" s="118">
        <v>3</v>
      </c>
      <c r="G53" s="120">
        <f t="shared" si="6"/>
        <v>12</v>
      </c>
      <c r="H53" s="120"/>
      <c r="I53" s="157"/>
      <c r="J53" s="122"/>
      <c r="K53" s="123"/>
      <c r="L53" s="122"/>
      <c r="M53" s="122"/>
      <c r="N53" s="122"/>
      <c r="O53" s="122"/>
      <c r="P53" s="122"/>
      <c r="Q53" s="122"/>
    </row>
    <row r="54" spans="1:17" s="29" customFormat="1" ht="12" customHeight="1" x14ac:dyDescent="0.2">
      <c r="A54" s="161">
        <v>44</v>
      </c>
      <c r="B54" s="57" t="s">
        <v>136</v>
      </c>
      <c r="C54" s="50" t="s">
        <v>156</v>
      </c>
      <c r="D54" s="140"/>
      <c r="E54" s="118">
        <v>23</v>
      </c>
      <c r="F54" s="118">
        <v>50</v>
      </c>
      <c r="G54" s="120">
        <f t="shared" si="6"/>
        <v>200</v>
      </c>
      <c r="H54" s="120"/>
      <c r="I54" s="157"/>
      <c r="J54" s="122"/>
      <c r="K54" s="123"/>
      <c r="L54" s="122"/>
      <c r="M54" s="122"/>
      <c r="N54" s="122"/>
      <c r="O54" s="122"/>
      <c r="P54" s="122"/>
      <c r="Q54" s="122"/>
    </row>
    <row r="55" spans="1:17" s="16" customFormat="1" ht="12" customHeight="1" x14ac:dyDescent="0.2">
      <c r="A55" s="161">
        <v>45</v>
      </c>
      <c r="B55" s="56" t="s">
        <v>104</v>
      </c>
      <c r="C55" s="50" t="s">
        <v>160</v>
      </c>
      <c r="D55" s="140"/>
      <c r="E55" s="118">
        <v>23</v>
      </c>
      <c r="F55" s="118">
        <v>1.5</v>
      </c>
      <c r="G55" s="120">
        <f t="shared" si="6"/>
        <v>6</v>
      </c>
      <c r="H55" s="120"/>
      <c r="I55" s="157"/>
      <c r="J55" s="101">
        <f t="shared" si="1"/>
        <v>0</v>
      </c>
      <c r="K55" s="124">
        <v>255.60000000000582</v>
      </c>
      <c r="L55" s="101" t="e">
        <f t="shared" si="2"/>
        <v>#DIV/0!</v>
      </c>
      <c r="M55" s="101" t="e">
        <f t="shared" si="3"/>
        <v>#DIV/0!</v>
      </c>
      <c r="N55" s="101">
        <v>0.9900000000197906</v>
      </c>
      <c r="O55" s="101" t="e">
        <f t="shared" si="4"/>
        <v>#DIV/0!</v>
      </c>
      <c r="P55" s="101" t="e">
        <f t="shared" si="5"/>
        <v>#DIV/0!</v>
      </c>
      <c r="Q55" s="101"/>
    </row>
    <row r="56" spans="1:17" s="30" customFormat="1" ht="12" customHeight="1" x14ac:dyDescent="0.2">
      <c r="A56" s="161">
        <v>46</v>
      </c>
      <c r="B56" s="43" t="s">
        <v>141</v>
      </c>
      <c r="C56" s="50" t="s">
        <v>160</v>
      </c>
      <c r="D56" s="140"/>
      <c r="E56" s="118">
        <v>23</v>
      </c>
      <c r="F56" s="118">
        <v>1.5</v>
      </c>
      <c r="G56" s="120">
        <f t="shared" si="6"/>
        <v>6</v>
      </c>
      <c r="H56" s="120"/>
      <c r="I56" s="157"/>
      <c r="J56" s="138"/>
      <c r="K56" s="139"/>
      <c r="L56" s="138"/>
      <c r="M56" s="138"/>
      <c r="N56" s="138"/>
      <c r="O56" s="138"/>
      <c r="P56" s="138"/>
      <c r="Q56" s="138"/>
    </row>
    <row r="57" spans="1:17" s="65" customFormat="1" ht="12" customHeight="1" x14ac:dyDescent="0.2">
      <c r="A57" s="164"/>
      <c r="B57" s="67" t="s">
        <v>102</v>
      </c>
      <c r="C57" s="68"/>
      <c r="D57" s="141"/>
      <c r="E57" s="134"/>
      <c r="F57" s="134"/>
      <c r="G57" s="135"/>
      <c r="H57" s="135"/>
      <c r="I57" s="163"/>
      <c r="J57" s="136">
        <f t="shared" si="1"/>
        <v>0</v>
      </c>
      <c r="K57" s="137">
        <v>255.60000000000582</v>
      </c>
      <c r="L57" s="136" t="e">
        <f t="shared" si="2"/>
        <v>#DIV/0!</v>
      </c>
      <c r="M57" s="136" t="e">
        <f t="shared" si="3"/>
        <v>#DIV/0!</v>
      </c>
      <c r="N57" s="136">
        <v>0.9900000000197906</v>
      </c>
      <c r="O57" s="136" t="e">
        <f t="shared" si="4"/>
        <v>#DIV/0!</v>
      </c>
      <c r="P57" s="136" t="e">
        <f t="shared" si="5"/>
        <v>#DIV/0!</v>
      </c>
      <c r="Q57" s="136"/>
    </row>
    <row r="58" spans="1:17" s="16" customFormat="1" ht="12" customHeight="1" x14ac:dyDescent="0.2">
      <c r="A58" s="156">
        <v>47</v>
      </c>
      <c r="B58" s="56" t="s">
        <v>167</v>
      </c>
      <c r="C58" s="52" t="s">
        <v>7</v>
      </c>
      <c r="D58" s="140"/>
      <c r="E58" s="118">
        <v>23</v>
      </c>
      <c r="F58" s="118">
        <v>10</v>
      </c>
      <c r="G58" s="120">
        <f t="shared" si="6"/>
        <v>40</v>
      </c>
      <c r="H58" s="120"/>
      <c r="I58" s="157"/>
      <c r="J58" s="101">
        <f t="shared" si="1"/>
        <v>0</v>
      </c>
      <c r="K58" s="124">
        <v>255.60000000000582</v>
      </c>
      <c r="L58" s="101" t="e">
        <f t="shared" si="2"/>
        <v>#DIV/0!</v>
      </c>
      <c r="M58" s="101" t="e">
        <f t="shared" si="3"/>
        <v>#DIV/0!</v>
      </c>
      <c r="N58" s="101">
        <v>0.9900000000197906</v>
      </c>
      <c r="O58" s="101" t="e">
        <f t="shared" si="4"/>
        <v>#DIV/0!</v>
      </c>
      <c r="P58" s="101" t="e">
        <f t="shared" si="5"/>
        <v>#DIV/0!</v>
      </c>
      <c r="Q58" s="101"/>
    </row>
    <row r="59" spans="1:17" s="28" customFormat="1" ht="12" customHeight="1" x14ac:dyDescent="0.2">
      <c r="A59" s="165">
        <v>48</v>
      </c>
      <c r="B59" s="43" t="s">
        <v>139</v>
      </c>
      <c r="C59" s="44" t="s">
        <v>7</v>
      </c>
      <c r="D59" s="142"/>
      <c r="E59" s="126">
        <v>23</v>
      </c>
      <c r="F59" s="126">
        <v>10</v>
      </c>
      <c r="G59" s="127">
        <f t="shared" si="6"/>
        <v>40</v>
      </c>
      <c r="H59" s="127"/>
      <c r="I59" s="158"/>
      <c r="J59" s="128"/>
      <c r="K59" s="129"/>
      <c r="L59" s="128"/>
      <c r="M59" s="128"/>
      <c r="N59" s="128"/>
      <c r="O59" s="128"/>
      <c r="P59" s="128"/>
      <c r="Q59" s="128"/>
    </row>
    <row r="60" spans="1:17" s="16" customFormat="1" ht="12" customHeight="1" x14ac:dyDescent="0.2">
      <c r="A60" s="156">
        <v>49</v>
      </c>
      <c r="B60" s="56" t="s">
        <v>168</v>
      </c>
      <c r="C60" s="50" t="s">
        <v>156</v>
      </c>
      <c r="D60" s="140"/>
      <c r="E60" s="118">
        <v>23</v>
      </c>
      <c r="F60" s="118">
        <v>20</v>
      </c>
      <c r="G60" s="120">
        <f t="shared" si="6"/>
        <v>80</v>
      </c>
      <c r="H60" s="120"/>
      <c r="I60" s="157"/>
      <c r="J60" s="101">
        <f t="shared" si="1"/>
        <v>0</v>
      </c>
      <c r="K60" s="124">
        <v>255.60000000000582</v>
      </c>
      <c r="L60" s="101" t="e">
        <f t="shared" si="2"/>
        <v>#DIV/0!</v>
      </c>
      <c r="M60" s="101" t="e">
        <f t="shared" si="3"/>
        <v>#DIV/0!</v>
      </c>
      <c r="N60" s="101">
        <v>0.9900000000197906</v>
      </c>
      <c r="O60" s="101" t="e">
        <f t="shared" si="4"/>
        <v>#DIV/0!</v>
      </c>
      <c r="P60" s="101" t="e">
        <f t="shared" si="5"/>
        <v>#DIV/0!</v>
      </c>
      <c r="Q60" s="101"/>
    </row>
    <row r="61" spans="1:17" s="16" customFormat="1" ht="12" customHeight="1" x14ac:dyDescent="0.2">
      <c r="A61" s="156">
        <v>50</v>
      </c>
      <c r="B61" s="56" t="s">
        <v>169</v>
      </c>
      <c r="C61" s="50" t="s">
        <v>156</v>
      </c>
      <c r="D61" s="140"/>
      <c r="E61" s="118">
        <v>23</v>
      </c>
      <c r="F61" s="118">
        <v>5</v>
      </c>
      <c r="G61" s="120">
        <f t="shared" si="6"/>
        <v>20</v>
      </c>
      <c r="H61" s="120"/>
      <c r="I61" s="157"/>
      <c r="J61" s="101">
        <f t="shared" si="1"/>
        <v>0</v>
      </c>
      <c r="K61" s="124">
        <v>255.60000000000582</v>
      </c>
      <c r="L61" s="101" t="e">
        <f t="shared" si="2"/>
        <v>#DIV/0!</v>
      </c>
      <c r="M61" s="101" t="e">
        <f t="shared" si="3"/>
        <v>#DIV/0!</v>
      </c>
      <c r="N61" s="101">
        <v>0.9900000000197906</v>
      </c>
      <c r="O61" s="101" t="e">
        <f t="shared" si="4"/>
        <v>#DIV/0!</v>
      </c>
      <c r="P61" s="101" t="e">
        <f t="shared" si="5"/>
        <v>#DIV/0!</v>
      </c>
      <c r="Q61" s="101"/>
    </row>
    <row r="62" spans="1:17" s="16" customFormat="1" ht="12" customHeight="1" x14ac:dyDescent="0.2">
      <c r="A62" s="165">
        <v>51</v>
      </c>
      <c r="B62" s="56" t="s">
        <v>170</v>
      </c>
      <c r="C62" s="50" t="s">
        <v>156</v>
      </c>
      <c r="D62" s="140"/>
      <c r="E62" s="118">
        <v>23</v>
      </c>
      <c r="F62" s="118">
        <v>20</v>
      </c>
      <c r="G62" s="120">
        <f t="shared" si="6"/>
        <v>80</v>
      </c>
      <c r="H62" s="120"/>
      <c r="I62" s="157"/>
      <c r="J62" s="101">
        <f t="shared" si="1"/>
        <v>0</v>
      </c>
      <c r="K62" s="124">
        <v>255.60000000000582</v>
      </c>
      <c r="L62" s="101" t="e">
        <f t="shared" si="2"/>
        <v>#DIV/0!</v>
      </c>
      <c r="M62" s="101" t="e">
        <f t="shared" si="3"/>
        <v>#DIV/0!</v>
      </c>
      <c r="N62" s="101">
        <v>0.9900000000197906</v>
      </c>
      <c r="O62" s="101" t="e">
        <f t="shared" si="4"/>
        <v>#DIV/0!</v>
      </c>
      <c r="P62" s="101" t="e">
        <f t="shared" si="5"/>
        <v>#DIV/0!</v>
      </c>
      <c r="Q62" s="101"/>
    </row>
    <row r="63" spans="1:17" s="29" customFormat="1" ht="12" customHeight="1" x14ac:dyDescent="0.2">
      <c r="A63" s="156">
        <v>52</v>
      </c>
      <c r="B63" s="56" t="s">
        <v>171</v>
      </c>
      <c r="C63" s="50" t="s">
        <v>156</v>
      </c>
      <c r="D63" s="140"/>
      <c r="E63" s="118">
        <v>23</v>
      </c>
      <c r="F63" s="118">
        <v>130</v>
      </c>
      <c r="G63" s="120">
        <f t="shared" si="6"/>
        <v>520</v>
      </c>
      <c r="H63" s="120"/>
      <c r="I63" s="157"/>
      <c r="J63" s="122"/>
      <c r="K63" s="123"/>
      <c r="L63" s="122"/>
      <c r="M63" s="122"/>
      <c r="N63" s="122"/>
      <c r="O63" s="122"/>
      <c r="P63" s="122"/>
      <c r="Q63" s="122"/>
    </row>
    <row r="64" spans="1:17" s="65" customFormat="1" ht="12" customHeight="1" x14ac:dyDescent="0.2">
      <c r="A64" s="164"/>
      <c r="B64" s="67" t="s">
        <v>103</v>
      </c>
      <c r="C64" s="68"/>
      <c r="D64" s="141"/>
      <c r="E64" s="134"/>
      <c r="F64" s="134"/>
      <c r="G64" s="135"/>
      <c r="H64" s="135"/>
      <c r="I64" s="163"/>
      <c r="J64" s="136">
        <f t="shared" si="1"/>
        <v>0</v>
      </c>
      <c r="K64" s="137">
        <v>255.60000000000582</v>
      </c>
      <c r="L64" s="136" t="e">
        <f t="shared" si="2"/>
        <v>#DIV/0!</v>
      </c>
      <c r="M64" s="136" t="e">
        <f t="shared" si="3"/>
        <v>#DIV/0!</v>
      </c>
      <c r="N64" s="136">
        <v>0.9900000000197906</v>
      </c>
      <c r="O64" s="136" t="e">
        <f t="shared" si="4"/>
        <v>#DIV/0!</v>
      </c>
      <c r="P64" s="136" t="e">
        <f t="shared" si="5"/>
        <v>#DIV/0!</v>
      </c>
      <c r="Q64" s="136"/>
    </row>
    <row r="65" spans="1:17" s="28" customFormat="1" ht="12" customHeight="1" x14ac:dyDescent="0.2">
      <c r="A65" s="165">
        <v>53</v>
      </c>
      <c r="B65" s="43" t="s">
        <v>172</v>
      </c>
      <c r="C65" s="42" t="s">
        <v>156</v>
      </c>
      <c r="D65" s="142"/>
      <c r="E65" s="126">
        <v>23</v>
      </c>
      <c r="F65" s="126">
        <v>80</v>
      </c>
      <c r="G65" s="120">
        <f t="shared" si="6"/>
        <v>320</v>
      </c>
      <c r="H65" s="127"/>
      <c r="I65" s="157"/>
      <c r="J65" s="128">
        <f t="shared" si="1"/>
        <v>0</v>
      </c>
      <c r="K65" s="129">
        <v>255.60000000000582</v>
      </c>
      <c r="L65" s="128" t="e">
        <f t="shared" si="2"/>
        <v>#DIV/0!</v>
      </c>
      <c r="M65" s="128" t="e">
        <f t="shared" si="3"/>
        <v>#DIV/0!</v>
      </c>
      <c r="N65" s="128">
        <v>0.9900000000197906</v>
      </c>
      <c r="O65" s="128" t="e">
        <f t="shared" si="4"/>
        <v>#DIV/0!</v>
      </c>
      <c r="P65" s="128" t="e">
        <f t="shared" si="5"/>
        <v>#DIV/0!</v>
      </c>
      <c r="Q65" s="128"/>
    </row>
    <row r="66" spans="1:17" ht="12" customHeight="1" x14ac:dyDescent="0.2">
      <c r="A66" s="156">
        <v>54</v>
      </c>
      <c r="B66" s="56" t="s">
        <v>173</v>
      </c>
      <c r="C66" s="50" t="s">
        <v>156</v>
      </c>
      <c r="D66" s="140"/>
      <c r="E66" s="118">
        <v>23</v>
      </c>
      <c r="F66" s="118">
        <v>7</v>
      </c>
      <c r="G66" s="120">
        <f t="shared" si="6"/>
        <v>28</v>
      </c>
      <c r="H66" s="120"/>
      <c r="I66" s="157"/>
      <c r="J66" s="83">
        <f t="shared" si="1"/>
        <v>0</v>
      </c>
      <c r="K66" s="121">
        <v>255.60000000000582</v>
      </c>
      <c r="L66" s="83" t="e">
        <f t="shared" si="2"/>
        <v>#DIV/0!</v>
      </c>
      <c r="M66" s="83" t="e">
        <f t="shared" si="3"/>
        <v>#DIV/0!</v>
      </c>
      <c r="N66" s="83">
        <v>0.9900000000197906</v>
      </c>
      <c r="O66" s="83" t="e">
        <f t="shared" si="4"/>
        <v>#DIV/0!</v>
      </c>
      <c r="P66" s="83" t="e">
        <f t="shared" si="5"/>
        <v>#DIV/0!</v>
      </c>
      <c r="Q66" s="83"/>
    </row>
    <row r="67" spans="1:17" s="16" customFormat="1" ht="12" customHeight="1" x14ac:dyDescent="0.2">
      <c r="A67" s="165">
        <v>55</v>
      </c>
      <c r="B67" s="56" t="s">
        <v>174</v>
      </c>
      <c r="C67" s="50" t="s">
        <v>160</v>
      </c>
      <c r="D67" s="140"/>
      <c r="E67" s="118">
        <v>23</v>
      </c>
      <c r="F67" s="118">
        <v>2</v>
      </c>
      <c r="G67" s="120">
        <f t="shared" si="6"/>
        <v>8</v>
      </c>
      <c r="H67" s="120"/>
      <c r="I67" s="157"/>
      <c r="J67" s="101">
        <f t="shared" si="1"/>
        <v>0</v>
      </c>
      <c r="K67" s="124">
        <v>255.60000000000582</v>
      </c>
      <c r="L67" s="101" t="e">
        <f t="shared" si="2"/>
        <v>#DIV/0!</v>
      </c>
      <c r="M67" s="101" t="e">
        <f t="shared" si="3"/>
        <v>#DIV/0!</v>
      </c>
      <c r="N67" s="101">
        <v>0.9900000000197906</v>
      </c>
      <c r="O67" s="101" t="e">
        <f t="shared" si="4"/>
        <v>#DIV/0!</v>
      </c>
      <c r="P67" s="101" t="e">
        <f t="shared" si="5"/>
        <v>#DIV/0!</v>
      </c>
      <c r="Q67" s="101"/>
    </row>
    <row r="68" spans="1:17" ht="12" customHeight="1" x14ac:dyDescent="0.2">
      <c r="A68" s="156">
        <v>56</v>
      </c>
      <c r="B68" s="56" t="s">
        <v>175</v>
      </c>
      <c r="C68" s="50" t="s">
        <v>160</v>
      </c>
      <c r="D68" s="140"/>
      <c r="E68" s="118">
        <v>23</v>
      </c>
      <c r="F68" s="118">
        <v>4</v>
      </c>
      <c r="G68" s="120">
        <f t="shared" si="6"/>
        <v>16</v>
      </c>
      <c r="H68" s="120"/>
      <c r="I68" s="157"/>
      <c r="J68" s="83">
        <f t="shared" si="1"/>
        <v>0</v>
      </c>
      <c r="K68" s="121">
        <v>255.60000000000582</v>
      </c>
      <c r="L68" s="83" t="e">
        <f t="shared" si="2"/>
        <v>#DIV/0!</v>
      </c>
      <c r="M68" s="83" t="e">
        <f t="shared" si="3"/>
        <v>#DIV/0!</v>
      </c>
      <c r="N68" s="83">
        <v>0.9900000000197906</v>
      </c>
      <c r="O68" s="83" t="e">
        <f t="shared" si="4"/>
        <v>#DIV/0!</v>
      </c>
      <c r="P68" s="83" t="e">
        <f t="shared" si="5"/>
        <v>#DIV/0!</v>
      </c>
      <c r="Q68" s="83"/>
    </row>
    <row r="69" spans="1:17" s="65" customFormat="1" ht="12" customHeight="1" x14ac:dyDescent="0.2">
      <c r="A69" s="167"/>
      <c r="B69" s="69" t="s">
        <v>105</v>
      </c>
      <c r="C69" s="70"/>
      <c r="D69" s="141"/>
      <c r="E69" s="134"/>
      <c r="F69" s="134"/>
      <c r="G69" s="135"/>
      <c r="H69" s="135"/>
      <c r="I69" s="163"/>
      <c r="J69" s="136">
        <f t="shared" si="1"/>
        <v>0</v>
      </c>
      <c r="K69" s="137">
        <v>255.60000000000582</v>
      </c>
      <c r="L69" s="136" t="e">
        <f t="shared" si="2"/>
        <v>#DIV/0!</v>
      </c>
      <c r="M69" s="136" t="e">
        <f t="shared" si="3"/>
        <v>#DIV/0!</v>
      </c>
      <c r="N69" s="136">
        <v>0.9900000000197906</v>
      </c>
      <c r="O69" s="136" t="e">
        <f t="shared" si="4"/>
        <v>#DIV/0!</v>
      </c>
      <c r="P69" s="136" t="e">
        <f t="shared" si="5"/>
        <v>#DIV/0!</v>
      </c>
      <c r="Q69" s="136"/>
    </row>
    <row r="70" spans="1:17" s="16" customFormat="1" ht="12" customHeight="1" x14ac:dyDescent="0.2">
      <c r="A70" s="166">
        <v>57</v>
      </c>
      <c r="B70" s="56" t="s">
        <v>176</v>
      </c>
      <c r="C70" s="58" t="s">
        <v>7</v>
      </c>
      <c r="D70" s="140"/>
      <c r="E70" s="118">
        <v>23</v>
      </c>
      <c r="F70" s="118">
        <v>2</v>
      </c>
      <c r="G70" s="120">
        <f t="shared" si="6"/>
        <v>8</v>
      </c>
      <c r="H70" s="120"/>
      <c r="I70" s="157"/>
      <c r="J70" s="101">
        <f t="shared" si="1"/>
        <v>0</v>
      </c>
      <c r="K70" s="124">
        <v>255.60000000000582</v>
      </c>
      <c r="L70" s="101" t="e">
        <f t="shared" si="2"/>
        <v>#DIV/0!</v>
      </c>
      <c r="M70" s="101" t="e">
        <f t="shared" si="3"/>
        <v>#DIV/0!</v>
      </c>
      <c r="N70" s="101">
        <v>0.9900000000197906</v>
      </c>
      <c r="O70" s="101" t="e">
        <f t="shared" si="4"/>
        <v>#DIV/0!</v>
      </c>
      <c r="P70" s="101" t="e">
        <f t="shared" si="5"/>
        <v>#DIV/0!</v>
      </c>
      <c r="Q70" s="101"/>
    </row>
    <row r="71" spans="1:17" s="16" customFormat="1" ht="12" customHeight="1" x14ac:dyDescent="0.2">
      <c r="A71" s="156">
        <v>58</v>
      </c>
      <c r="B71" s="56" t="s">
        <v>177</v>
      </c>
      <c r="C71" s="58" t="s">
        <v>7</v>
      </c>
      <c r="D71" s="140"/>
      <c r="E71" s="118">
        <v>23</v>
      </c>
      <c r="F71" s="118">
        <v>2</v>
      </c>
      <c r="G71" s="120">
        <f t="shared" si="6"/>
        <v>8</v>
      </c>
      <c r="H71" s="120"/>
      <c r="I71" s="157"/>
      <c r="J71" s="101">
        <f t="shared" si="1"/>
        <v>0</v>
      </c>
      <c r="K71" s="124">
        <v>255.60000000000582</v>
      </c>
      <c r="L71" s="101" t="e">
        <f t="shared" si="2"/>
        <v>#DIV/0!</v>
      </c>
      <c r="M71" s="101" t="e">
        <f t="shared" si="3"/>
        <v>#DIV/0!</v>
      </c>
      <c r="N71" s="101">
        <v>0.9900000000197906</v>
      </c>
      <c r="O71" s="101" t="e">
        <f t="shared" si="4"/>
        <v>#DIV/0!</v>
      </c>
      <c r="P71" s="101" t="e">
        <f t="shared" si="5"/>
        <v>#DIV/0!</v>
      </c>
      <c r="Q71" s="101"/>
    </row>
    <row r="72" spans="1:17" s="16" customFormat="1" ht="12" customHeight="1" x14ac:dyDescent="0.2">
      <c r="A72" s="166">
        <v>59</v>
      </c>
      <c r="B72" s="56" t="s">
        <v>95</v>
      </c>
      <c r="C72" s="50" t="s">
        <v>160</v>
      </c>
      <c r="D72" s="140"/>
      <c r="E72" s="118">
        <v>23</v>
      </c>
      <c r="F72" s="118">
        <v>25</v>
      </c>
      <c r="G72" s="120">
        <f t="shared" si="6"/>
        <v>100</v>
      </c>
      <c r="H72" s="120"/>
      <c r="I72" s="157"/>
      <c r="J72" s="101">
        <f t="shared" si="1"/>
        <v>0</v>
      </c>
      <c r="K72" s="124">
        <v>255.60000000000582</v>
      </c>
      <c r="L72" s="101" t="e">
        <f t="shared" si="2"/>
        <v>#DIV/0!</v>
      </c>
      <c r="M72" s="101" t="e">
        <f t="shared" si="3"/>
        <v>#DIV/0!</v>
      </c>
      <c r="N72" s="101">
        <v>0.9900000000197906</v>
      </c>
      <c r="O72" s="101" t="e">
        <f t="shared" si="4"/>
        <v>#DIV/0!</v>
      </c>
      <c r="P72" s="101" t="e">
        <f t="shared" si="5"/>
        <v>#DIV/0!</v>
      </c>
      <c r="Q72" s="101"/>
    </row>
    <row r="73" spans="1:17" s="16" customFormat="1" ht="12" customHeight="1" x14ac:dyDescent="0.2">
      <c r="A73" s="156">
        <v>60</v>
      </c>
      <c r="B73" s="56" t="s">
        <v>96</v>
      </c>
      <c r="C73" s="58" t="s">
        <v>47</v>
      </c>
      <c r="D73" s="140"/>
      <c r="E73" s="118">
        <v>23</v>
      </c>
      <c r="F73" s="118">
        <v>150</v>
      </c>
      <c r="G73" s="120">
        <f t="shared" si="6"/>
        <v>600</v>
      </c>
      <c r="H73" s="120"/>
      <c r="I73" s="157"/>
      <c r="J73" s="101">
        <f t="shared" si="1"/>
        <v>0</v>
      </c>
      <c r="K73" s="124">
        <v>255.60000000000582</v>
      </c>
      <c r="L73" s="101" t="e">
        <f t="shared" si="2"/>
        <v>#DIV/0!</v>
      </c>
      <c r="M73" s="101" t="e">
        <f t="shared" si="3"/>
        <v>#DIV/0!</v>
      </c>
      <c r="N73" s="101">
        <v>0.9900000000197906</v>
      </c>
      <c r="O73" s="101" t="e">
        <f t="shared" si="4"/>
        <v>#DIV/0!</v>
      </c>
      <c r="P73" s="101" t="e">
        <f t="shared" si="5"/>
        <v>#DIV/0!</v>
      </c>
      <c r="Q73" s="101"/>
    </row>
    <row r="74" spans="1:17" ht="12" customHeight="1" x14ac:dyDescent="0.2">
      <c r="A74" s="168"/>
      <c r="B74" s="53" t="s">
        <v>113</v>
      </c>
      <c r="C74" s="59"/>
      <c r="D74" s="143"/>
      <c r="E74" s="131"/>
      <c r="F74" s="131"/>
      <c r="G74" s="132"/>
      <c r="H74" s="132"/>
      <c r="I74" s="160"/>
      <c r="J74" s="83">
        <f t="shared" si="1"/>
        <v>0</v>
      </c>
      <c r="K74" s="121">
        <v>255.60000000000582</v>
      </c>
      <c r="L74" s="83" t="e">
        <f t="shared" si="2"/>
        <v>#DIV/0!</v>
      </c>
      <c r="M74" s="83" t="e">
        <f t="shared" si="3"/>
        <v>#DIV/0!</v>
      </c>
      <c r="N74" s="83">
        <v>0.9900000000197906</v>
      </c>
      <c r="O74" s="83" t="e">
        <f t="shared" si="4"/>
        <v>#DIV/0!</v>
      </c>
      <c r="P74" s="83" t="e">
        <f t="shared" si="5"/>
        <v>#DIV/0!</v>
      </c>
      <c r="Q74" s="83"/>
    </row>
    <row r="75" spans="1:17" s="16" customFormat="1" ht="12" customHeight="1" x14ac:dyDescent="0.2">
      <c r="A75" s="156">
        <v>61</v>
      </c>
      <c r="B75" s="56" t="s">
        <v>109</v>
      </c>
      <c r="C75" s="58" t="s">
        <v>9</v>
      </c>
      <c r="D75" s="140"/>
      <c r="E75" s="118">
        <v>23</v>
      </c>
      <c r="F75" s="118">
        <v>8</v>
      </c>
      <c r="G75" s="120">
        <f t="shared" ref="G75:G77" si="7">F75*4</f>
        <v>32</v>
      </c>
      <c r="H75" s="120"/>
      <c r="I75" s="157"/>
      <c r="J75" s="101">
        <f t="shared" si="1"/>
        <v>0</v>
      </c>
      <c r="K75" s="124">
        <v>255.60000000000582</v>
      </c>
      <c r="L75" s="101" t="e">
        <f t="shared" si="2"/>
        <v>#DIV/0!</v>
      </c>
      <c r="M75" s="101" t="e">
        <f t="shared" si="3"/>
        <v>#DIV/0!</v>
      </c>
      <c r="N75" s="101">
        <v>0.9900000000197906</v>
      </c>
      <c r="O75" s="101" t="e">
        <f t="shared" si="4"/>
        <v>#DIV/0!</v>
      </c>
      <c r="P75" s="101" t="e">
        <f t="shared" si="5"/>
        <v>#DIV/0!</v>
      </c>
      <c r="Q75" s="101"/>
    </row>
    <row r="76" spans="1:17" s="16" customFormat="1" ht="12" customHeight="1" x14ac:dyDescent="0.2">
      <c r="A76" s="156">
        <v>62</v>
      </c>
      <c r="B76" s="56" t="s">
        <v>94</v>
      </c>
      <c r="C76" s="50" t="s">
        <v>156</v>
      </c>
      <c r="D76" s="140"/>
      <c r="E76" s="118">
        <v>8</v>
      </c>
      <c r="F76" s="118">
        <v>1000</v>
      </c>
      <c r="G76" s="120">
        <f t="shared" si="7"/>
        <v>4000</v>
      </c>
      <c r="H76" s="120"/>
      <c r="I76" s="157"/>
      <c r="J76" s="101">
        <f t="shared" si="1"/>
        <v>0</v>
      </c>
      <c r="K76" s="124">
        <v>255.60000000000582</v>
      </c>
      <c r="L76" s="101" t="e">
        <f t="shared" si="2"/>
        <v>#DIV/0!</v>
      </c>
      <c r="M76" s="101" t="e">
        <f t="shared" si="3"/>
        <v>#DIV/0!</v>
      </c>
      <c r="N76" s="101">
        <v>0.9900000000197906</v>
      </c>
      <c r="O76" s="101" t="e">
        <f t="shared" si="4"/>
        <v>#DIV/0!</v>
      </c>
      <c r="P76" s="101" t="e">
        <f t="shared" si="5"/>
        <v>#DIV/0!</v>
      </c>
      <c r="Q76" s="101"/>
    </row>
    <row r="77" spans="1:17" s="16" customFormat="1" ht="12" customHeight="1" thickBot="1" x14ac:dyDescent="0.25">
      <c r="A77" s="169">
        <v>63</v>
      </c>
      <c r="B77" s="147" t="s">
        <v>114</v>
      </c>
      <c r="C77" s="148" t="s">
        <v>160</v>
      </c>
      <c r="D77" s="149"/>
      <c r="E77" s="150">
        <v>23</v>
      </c>
      <c r="F77" s="150">
        <v>15</v>
      </c>
      <c r="G77" s="151">
        <f t="shared" si="7"/>
        <v>60</v>
      </c>
      <c r="H77" s="151"/>
      <c r="I77" s="170"/>
      <c r="J77" s="101">
        <f t="shared" si="1"/>
        <v>0</v>
      </c>
      <c r="K77" s="124">
        <v>255.60000000000582</v>
      </c>
      <c r="L77" s="101" t="e">
        <f t="shared" si="2"/>
        <v>#DIV/0!</v>
      </c>
      <c r="M77" s="101" t="e">
        <f t="shared" si="3"/>
        <v>#DIV/0!</v>
      </c>
      <c r="N77" s="101">
        <v>0.9900000000197906</v>
      </c>
      <c r="O77" s="101" t="e">
        <f t="shared" si="4"/>
        <v>#DIV/0!</v>
      </c>
      <c r="P77" s="101" t="e">
        <f t="shared" si="5"/>
        <v>#DIV/0!</v>
      </c>
      <c r="Q77" s="101"/>
    </row>
    <row r="78" spans="1:17" ht="12" customHeight="1" thickBot="1" x14ac:dyDescent="0.25">
      <c r="A78" s="196" t="s">
        <v>51</v>
      </c>
      <c r="B78" s="197"/>
      <c r="C78" s="152"/>
      <c r="D78" s="153"/>
      <c r="E78" s="153"/>
      <c r="F78" s="153"/>
      <c r="G78" s="154"/>
      <c r="H78" s="171"/>
      <c r="I78" s="172"/>
      <c r="J78" s="83"/>
      <c r="K78" s="83"/>
      <c r="L78" s="83"/>
      <c r="M78" s="83"/>
      <c r="N78" s="83"/>
      <c r="O78" s="83"/>
      <c r="P78" s="83"/>
      <c r="Q78" s="83"/>
    </row>
    <row r="79" spans="1:17" x14ac:dyDescent="0.2">
      <c r="A79" s="108"/>
      <c r="B79" s="108"/>
      <c r="C79" s="108"/>
      <c r="D79" s="108"/>
      <c r="E79" s="144"/>
      <c r="F79" s="144"/>
      <c r="G79" s="108"/>
      <c r="H79" s="108"/>
      <c r="I79" s="108"/>
      <c r="J79" s="83"/>
      <c r="K79" s="83"/>
      <c r="L79" s="83"/>
      <c r="M79" s="83"/>
      <c r="N79" s="83"/>
      <c r="O79" s="83"/>
      <c r="P79" s="83"/>
      <c r="Q79" s="83"/>
    </row>
    <row r="80" spans="1:17" x14ac:dyDescent="0.2">
      <c r="A80" s="108"/>
      <c r="B80" s="108"/>
      <c r="C80" s="108"/>
      <c r="D80" s="108"/>
      <c r="E80" s="144"/>
      <c r="F80" s="144"/>
      <c r="G80" s="108"/>
      <c r="H80" s="108"/>
      <c r="I80" s="108"/>
      <c r="J80" s="83"/>
      <c r="K80" s="83"/>
      <c r="L80" s="83"/>
      <c r="M80" s="83"/>
      <c r="N80" s="83"/>
      <c r="O80" s="83"/>
      <c r="P80" s="83"/>
      <c r="Q80" s="83"/>
    </row>
    <row r="81" spans="1:17" x14ac:dyDescent="0.2">
      <c r="A81" s="108"/>
      <c r="B81" s="108"/>
      <c r="C81" s="108"/>
      <c r="D81" s="108"/>
      <c r="E81" s="108"/>
      <c r="F81" s="144"/>
      <c r="G81" s="108"/>
      <c r="H81" s="108"/>
      <c r="I81" s="108"/>
      <c r="J81" s="83"/>
      <c r="K81" s="83"/>
      <c r="L81" s="83"/>
      <c r="M81" s="83"/>
      <c r="N81" s="83"/>
      <c r="O81" s="83"/>
      <c r="P81" s="83"/>
      <c r="Q81" s="83"/>
    </row>
    <row r="82" spans="1:17" x14ac:dyDescent="0.2">
      <c r="A82" s="108"/>
      <c r="B82" s="108"/>
      <c r="C82" s="108"/>
      <c r="D82" s="108"/>
      <c r="E82" s="108"/>
      <c r="F82" s="144"/>
      <c r="G82" s="108"/>
      <c r="H82" s="108"/>
      <c r="I82" s="145"/>
      <c r="J82" s="83"/>
      <c r="K82" s="83"/>
      <c r="L82" s="83"/>
      <c r="M82" s="83"/>
      <c r="N82" s="83"/>
      <c r="O82" s="83"/>
      <c r="P82" s="83"/>
      <c r="Q82" s="83"/>
    </row>
    <row r="83" spans="1:17" x14ac:dyDescent="0.2">
      <c r="A83" s="108"/>
      <c r="B83" s="108"/>
      <c r="C83" s="108"/>
      <c r="D83" s="108"/>
      <c r="E83" s="108"/>
      <c r="F83" s="144"/>
      <c r="G83" s="108"/>
      <c r="H83" s="108"/>
      <c r="I83" s="108"/>
      <c r="J83" s="83"/>
      <c r="K83" s="83"/>
      <c r="L83" s="83"/>
      <c r="M83" s="83"/>
      <c r="N83" s="83"/>
      <c r="O83" s="83"/>
      <c r="P83" s="83"/>
      <c r="Q83" s="83"/>
    </row>
    <row r="84" spans="1:17" x14ac:dyDescent="0.2">
      <c r="A84" s="108"/>
      <c r="B84" s="108"/>
      <c r="C84" s="108"/>
      <c r="D84" s="108"/>
      <c r="E84" s="144"/>
      <c r="F84" s="144"/>
      <c r="G84" s="108"/>
      <c r="H84" s="108"/>
      <c r="I84" s="108"/>
      <c r="J84" s="83"/>
      <c r="K84" s="83"/>
      <c r="L84" s="83"/>
      <c r="M84" s="83"/>
      <c r="N84" s="83"/>
      <c r="O84" s="83"/>
      <c r="P84" s="83"/>
      <c r="Q84" s="83"/>
    </row>
    <row r="85" spans="1:17" x14ac:dyDescent="0.2">
      <c r="A85" s="108"/>
      <c r="B85" s="108"/>
      <c r="C85" s="108"/>
      <c r="D85" s="108"/>
      <c r="E85" s="144"/>
      <c r="F85" s="144"/>
      <c r="G85" s="108"/>
      <c r="H85" s="108"/>
      <c r="I85" s="108"/>
      <c r="J85" s="83"/>
      <c r="K85" s="83"/>
      <c r="L85" s="83"/>
      <c r="M85" s="83"/>
      <c r="N85" s="83"/>
      <c r="O85" s="83"/>
      <c r="P85" s="83"/>
      <c r="Q85" s="83"/>
    </row>
    <row r="86" spans="1:17" x14ac:dyDescent="0.2">
      <c r="A86" s="108"/>
      <c r="B86" s="108"/>
      <c r="C86" s="108"/>
      <c r="D86" s="108"/>
      <c r="E86" s="144"/>
      <c r="F86" s="144"/>
      <c r="G86" s="108"/>
      <c r="H86" s="108"/>
      <c r="I86" s="108"/>
      <c r="J86" s="83"/>
      <c r="K86" s="83"/>
      <c r="L86" s="83"/>
      <c r="M86" s="83"/>
      <c r="N86" s="83"/>
      <c r="O86" s="83"/>
      <c r="P86" s="83"/>
      <c r="Q86" s="83"/>
    </row>
    <row r="87" spans="1:17" x14ac:dyDescent="0.2">
      <c r="A87" s="108"/>
      <c r="B87" s="108"/>
      <c r="C87" s="108"/>
      <c r="D87" s="108"/>
      <c r="E87" s="144"/>
      <c r="F87" s="144"/>
      <c r="G87" s="108"/>
      <c r="H87" s="108"/>
      <c r="I87" s="108"/>
      <c r="J87" s="83"/>
      <c r="K87" s="83"/>
      <c r="L87" s="83"/>
      <c r="M87" s="83"/>
      <c r="N87" s="83"/>
      <c r="O87" s="83"/>
      <c r="P87" s="83"/>
      <c r="Q87" s="83"/>
    </row>
    <row r="88" spans="1:17" x14ac:dyDescent="0.2">
      <c r="A88" s="108"/>
      <c r="B88" s="108"/>
      <c r="C88" s="108"/>
      <c r="D88" s="108"/>
      <c r="E88" s="144"/>
      <c r="F88" s="144"/>
      <c r="G88" s="108"/>
      <c r="H88" s="108"/>
      <c r="I88" s="108"/>
      <c r="J88" s="83"/>
      <c r="K88" s="83"/>
      <c r="L88" s="83"/>
      <c r="M88" s="83"/>
      <c r="N88" s="83"/>
      <c r="O88" s="83"/>
      <c r="P88" s="83"/>
      <c r="Q88" s="83"/>
    </row>
    <row r="89" spans="1:17" x14ac:dyDescent="0.2">
      <c r="A89" s="108"/>
      <c r="B89" s="108"/>
      <c r="C89" s="108"/>
      <c r="D89" s="108"/>
      <c r="E89" s="144"/>
      <c r="F89" s="144"/>
      <c r="G89" s="108"/>
      <c r="H89" s="108"/>
      <c r="I89" s="108"/>
      <c r="J89" s="83"/>
      <c r="K89" s="83"/>
      <c r="L89" s="83"/>
      <c r="M89" s="83"/>
      <c r="N89" s="83"/>
      <c r="O89" s="83"/>
      <c r="P89" s="83"/>
      <c r="Q89" s="83"/>
    </row>
    <row r="90" spans="1:17" x14ac:dyDescent="0.2">
      <c r="A90" s="108"/>
      <c r="B90" s="108"/>
      <c r="C90" s="108"/>
      <c r="D90" s="108"/>
      <c r="E90" s="144"/>
      <c r="F90" s="144"/>
      <c r="G90" s="108"/>
      <c r="H90" s="108"/>
      <c r="I90" s="108"/>
      <c r="J90" s="83"/>
      <c r="K90" s="83"/>
      <c r="L90" s="83"/>
      <c r="M90" s="83"/>
      <c r="N90" s="83"/>
      <c r="O90" s="83"/>
      <c r="P90" s="83"/>
      <c r="Q90" s="83"/>
    </row>
    <row r="91" spans="1:17" x14ac:dyDescent="0.2">
      <c r="A91" s="108"/>
      <c r="B91" s="108"/>
      <c r="C91" s="108"/>
      <c r="D91" s="108"/>
      <c r="E91" s="144"/>
      <c r="F91" s="144"/>
      <c r="G91" s="108"/>
      <c r="H91" s="108"/>
      <c r="I91" s="108"/>
      <c r="J91" s="83"/>
      <c r="K91" s="83"/>
      <c r="L91" s="83"/>
      <c r="M91" s="83"/>
      <c r="N91" s="83"/>
      <c r="O91" s="83"/>
      <c r="P91" s="83"/>
      <c r="Q91" s="83"/>
    </row>
  </sheetData>
  <mergeCells count="12">
    <mergeCell ref="I4:I5"/>
    <mergeCell ref="A78:B78"/>
    <mergeCell ref="A1:I1"/>
    <mergeCell ref="A2:I3"/>
    <mergeCell ref="A4:A5"/>
    <mergeCell ref="B4:B5"/>
    <mergeCell ref="C4:C5"/>
    <mergeCell ref="D4:D5"/>
    <mergeCell ref="E4:E5"/>
    <mergeCell ref="F4:F5"/>
    <mergeCell ref="G4:G5"/>
    <mergeCell ref="H4:H5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L174"/>
  <sheetViews>
    <sheetView zoomScaleNormal="100" workbookViewId="0">
      <selection sqref="A1:I1"/>
    </sheetView>
  </sheetViews>
  <sheetFormatPr defaultRowHeight="12.75" x14ac:dyDescent="0.2"/>
  <cols>
    <col min="1" max="1" width="3.5703125" style="39" customWidth="1"/>
    <col min="2" max="2" width="71.140625" style="39" bestFit="1" customWidth="1"/>
    <col min="3" max="3" width="7.7109375" style="12" customWidth="1"/>
    <col min="4" max="4" width="9.7109375" style="39" customWidth="1"/>
    <col min="5" max="5" width="11.5703125" style="39" customWidth="1"/>
    <col min="6" max="6" width="11.42578125" style="40" customWidth="1"/>
    <col min="7" max="7" width="11.42578125" style="39" customWidth="1"/>
    <col min="8" max="9" width="12.140625" style="39" bestFit="1" customWidth="1"/>
    <col min="10" max="10" width="9.140625" style="39"/>
    <col min="11" max="11" width="12.28515625" style="39" bestFit="1" customWidth="1"/>
    <col min="12" max="12" width="10.7109375" style="39" bestFit="1" customWidth="1"/>
    <col min="13" max="16384" width="9.140625" style="39"/>
  </cols>
  <sheetData>
    <row r="1" spans="1:11" ht="16.5" customHeight="1" x14ac:dyDescent="0.2">
      <c r="A1" s="212" t="s">
        <v>267</v>
      </c>
      <c r="B1" s="213"/>
      <c r="C1" s="213"/>
      <c r="D1" s="213"/>
      <c r="E1" s="213"/>
      <c r="F1" s="213"/>
      <c r="G1" s="213"/>
      <c r="H1" s="213"/>
      <c r="I1" s="213"/>
      <c r="J1" s="83"/>
      <c r="K1" s="83"/>
    </row>
    <row r="2" spans="1:11" ht="12.75" customHeight="1" x14ac:dyDescent="0.2">
      <c r="A2" s="214" t="s">
        <v>261</v>
      </c>
      <c r="B2" s="214"/>
      <c r="C2" s="214"/>
      <c r="D2" s="214"/>
      <c r="E2" s="214"/>
      <c r="F2" s="214"/>
      <c r="G2" s="214"/>
      <c r="H2" s="215"/>
      <c r="I2" s="215"/>
      <c r="J2" s="83"/>
      <c r="K2" s="83"/>
    </row>
    <row r="3" spans="1:11" ht="48" customHeight="1" x14ac:dyDescent="0.2">
      <c r="A3" s="216"/>
      <c r="B3" s="216"/>
      <c r="C3" s="216"/>
      <c r="D3" s="216"/>
      <c r="E3" s="216"/>
      <c r="F3" s="216"/>
      <c r="G3" s="216"/>
      <c r="H3" s="217"/>
      <c r="I3" s="217"/>
      <c r="J3" s="83"/>
      <c r="K3" s="83"/>
    </row>
    <row r="4" spans="1:11" ht="18.95" customHeight="1" x14ac:dyDescent="0.2">
      <c r="A4" s="218" t="s">
        <v>0</v>
      </c>
      <c r="B4" s="220" t="s">
        <v>2</v>
      </c>
      <c r="C4" s="210" t="s">
        <v>1</v>
      </c>
      <c r="D4" s="210" t="s">
        <v>52</v>
      </c>
      <c r="E4" s="210" t="s">
        <v>3</v>
      </c>
      <c r="F4" s="221" t="s">
        <v>115</v>
      </c>
      <c r="G4" s="223" t="s">
        <v>144</v>
      </c>
      <c r="H4" s="210" t="s">
        <v>116</v>
      </c>
      <c r="I4" s="210" t="s">
        <v>117</v>
      </c>
      <c r="J4" s="83"/>
      <c r="K4" s="83"/>
    </row>
    <row r="5" spans="1:11" ht="32.25" customHeight="1" x14ac:dyDescent="0.2">
      <c r="A5" s="219"/>
      <c r="B5" s="220"/>
      <c r="C5" s="210"/>
      <c r="D5" s="210"/>
      <c r="E5" s="210"/>
      <c r="F5" s="222"/>
      <c r="G5" s="224"/>
      <c r="H5" s="210"/>
      <c r="I5" s="210"/>
      <c r="J5" s="83"/>
      <c r="K5" s="83"/>
    </row>
    <row r="6" spans="1:11" ht="18.95" hidden="1" customHeight="1" x14ac:dyDescent="0.2">
      <c r="A6" s="5"/>
      <c r="B6" s="1"/>
      <c r="C6" s="13"/>
      <c r="D6" s="25"/>
      <c r="E6" s="2"/>
      <c r="F6" s="84"/>
      <c r="G6" s="85"/>
      <c r="H6" s="85"/>
      <c r="I6" s="85"/>
      <c r="J6" s="83"/>
      <c r="K6" s="83"/>
    </row>
    <row r="7" spans="1:11" s="18" customFormat="1" x14ac:dyDescent="0.2">
      <c r="A7" s="4">
        <v>1</v>
      </c>
      <c r="B7" s="4">
        <v>2</v>
      </c>
      <c r="C7" s="14">
        <v>3</v>
      </c>
      <c r="D7" s="14">
        <v>4</v>
      </c>
      <c r="E7" s="14">
        <v>5</v>
      </c>
      <c r="F7" s="64">
        <v>6</v>
      </c>
      <c r="G7" s="14">
        <v>7</v>
      </c>
      <c r="H7" s="14">
        <v>8</v>
      </c>
      <c r="I7" s="14">
        <v>9</v>
      </c>
      <c r="J7" s="86"/>
      <c r="K7" s="86"/>
    </row>
    <row r="8" spans="1:11" x14ac:dyDescent="0.2">
      <c r="A8" s="21"/>
      <c r="B8" s="186" t="s">
        <v>78</v>
      </c>
      <c r="C8" s="22"/>
      <c r="D8" s="21"/>
      <c r="E8" s="21"/>
      <c r="F8" s="87"/>
      <c r="G8" s="87"/>
      <c r="H8" s="88"/>
      <c r="I8" s="88"/>
      <c r="J8" s="83"/>
      <c r="K8" s="83"/>
    </row>
    <row r="9" spans="1:11" s="23" customFormat="1" ht="12" customHeight="1" x14ac:dyDescent="0.2">
      <c r="A9" s="6">
        <v>1</v>
      </c>
      <c r="B9" s="9" t="s">
        <v>205</v>
      </c>
      <c r="C9" s="14" t="s">
        <v>4</v>
      </c>
      <c r="D9" s="89"/>
      <c r="E9" s="90">
        <v>23</v>
      </c>
      <c r="F9" s="91">
        <v>2</v>
      </c>
      <c r="G9" s="92">
        <f>F9*4</f>
        <v>8</v>
      </c>
      <c r="H9" s="92"/>
      <c r="I9" s="92"/>
      <c r="J9" s="93"/>
      <c r="K9" s="93"/>
    </row>
    <row r="10" spans="1:11" ht="12" customHeight="1" x14ac:dyDescent="0.2">
      <c r="A10" s="27"/>
      <c r="B10" s="186" t="s">
        <v>79</v>
      </c>
      <c r="C10" s="94"/>
      <c r="D10" s="95"/>
      <c r="E10" s="96"/>
      <c r="F10" s="97"/>
      <c r="G10" s="97"/>
      <c r="H10" s="97"/>
      <c r="I10" s="97"/>
      <c r="J10" s="83"/>
      <c r="K10" s="83"/>
    </row>
    <row r="11" spans="1:11" ht="12" customHeight="1" x14ac:dyDescent="0.2">
      <c r="A11" s="6">
        <v>2</v>
      </c>
      <c r="B11" s="9" t="s">
        <v>255</v>
      </c>
      <c r="C11" s="14" t="s">
        <v>199</v>
      </c>
      <c r="D11" s="89"/>
      <c r="E11" s="90">
        <v>23</v>
      </c>
      <c r="F11" s="91">
        <v>10000</v>
      </c>
      <c r="G11" s="92">
        <f t="shared" ref="G11:G17" si="0">F11*4</f>
        <v>40000</v>
      </c>
      <c r="H11" s="92"/>
      <c r="I11" s="92"/>
      <c r="J11" s="83"/>
      <c r="K11" s="83"/>
    </row>
    <row r="12" spans="1:11" ht="12" customHeight="1" x14ac:dyDescent="0.2">
      <c r="A12" s="6">
        <v>3</v>
      </c>
      <c r="B12" s="9" t="s">
        <v>119</v>
      </c>
      <c r="C12" s="14" t="s">
        <v>199</v>
      </c>
      <c r="D12" s="89"/>
      <c r="E12" s="90">
        <v>23</v>
      </c>
      <c r="F12" s="91">
        <v>100</v>
      </c>
      <c r="G12" s="92">
        <f t="shared" si="0"/>
        <v>400</v>
      </c>
      <c r="H12" s="92"/>
      <c r="I12" s="92"/>
      <c r="J12" s="83"/>
      <c r="K12" s="83"/>
    </row>
    <row r="13" spans="1:11" ht="12" customHeight="1" x14ac:dyDescent="0.2">
      <c r="A13" s="4">
        <v>4</v>
      </c>
      <c r="B13" s="7" t="s">
        <v>85</v>
      </c>
      <c r="C13" s="14" t="s">
        <v>200</v>
      </c>
      <c r="D13" s="89"/>
      <c r="E13" s="90">
        <v>23</v>
      </c>
      <c r="F13" s="91">
        <v>50</v>
      </c>
      <c r="G13" s="92">
        <f t="shared" si="0"/>
        <v>200</v>
      </c>
      <c r="H13" s="92"/>
      <c r="I13" s="92"/>
      <c r="J13" s="83"/>
      <c r="K13" s="83"/>
    </row>
    <row r="14" spans="1:11" ht="12" customHeight="1" x14ac:dyDescent="0.2">
      <c r="A14" s="3">
        <v>5</v>
      </c>
      <c r="B14" s="7" t="s">
        <v>206</v>
      </c>
      <c r="C14" s="14" t="s">
        <v>201</v>
      </c>
      <c r="D14" s="89"/>
      <c r="E14" s="90">
        <v>23</v>
      </c>
      <c r="F14" s="91">
        <v>500</v>
      </c>
      <c r="G14" s="92">
        <f t="shared" si="0"/>
        <v>2000</v>
      </c>
      <c r="H14" s="92"/>
      <c r="I14" s="92"/>
      <c r="J14" s="83"/>
      <c r="K14" s="83"/>
    </row>
    <row r="15" spans="1:11" ht="12" customHeight="1" x14ac:dyDescent="0.2">
      <c r="A15" s="6">
        <v>6</v>
      </c>
      <c r="B15" s="9" t="s">
        <v>124</v>
      </c>
      <c r="C15" s="14" t="s">
        <v>201</v>
      </c>
      <c r="D15" s="89"/>
      <c r="E15" s="90">
        <v>23</v>
      </c>
      <c r="F15" s="91">
        <v>200</v>
      </c>
      <c r="G15" s="92">
        <f t="shared" si="0"/>
        <v>800</v>
      </c>
      <c r="H15" s="92"/>
      <c r="I15" s="92"/>
      <c r="J15" s="83"/>
      <c r="K15" s="83"/>
    </row>
    <row r="16" spans="1:11" ht="12" customHeight="1" x14ac:dyDescent="0.2">
      <c r="A16" s="6">
        <v>7</v>
      </c>
      <c r="B16" s="9" t="s">
        <v>5</v>
      </c>
      <c r="C16" s="14" t="s">
        <v>199</v>
      </c>
      <c r="D16" s="89"/>
      <c r="E16" s="90">
        <v>23</v>
      </c>
      <c r="F16" s="91">
        <v>500</v>
      </c>
      <c r="G16" s="92">
        <f t="shared" si="0"/>
        <v>2000</v>
      </c>
      <c r="H16" s="92"/>
      <c r="I16" s="92"/>
      <c r="J16" s="83"/>
      <c r="K16" s="83"/>
    </row>
    <row r="17" spans="1:11" ht="12" customHeight="1" x14ac:dyDescent="0.2">
      <c r="A17" s="4">
        <v>8</v>
      </c>
      <c r="B17" s="9" t="s">
        <v>6</v>
      </c>
      <c r="C17" s="14" t="s">
        <v>201</v>
      </c>
      <c r="D17" s="89"/>
      <c r="E17" s="90">
        <v>23</v>
      </c>
      <c r="F17" s="91">
        <v>15</v>
      </c>
      <c r="G17" s="92">
        <f t="shared" si="0"/>
        <v>60</v>
      </c>
      <c r="H17" s="92"/>
      <c r="I17" s="92"/>
      <c r="J17" s="83"/>
      <c r="K17" s="83"/>
    </row>
    <row r="18" spans="1:11" ht="12" customHeight="1" x14ac:dyDescent="0.2">
      <c r="A18" s="20"/>
      <c r="B18" s="186" t="s">
        <v>82</v>
      </c>
      <c r="C18" s="94"/>
      <c r="D18" s="95"/>
      <c r="E18" s="98"/>
      <c r="F18" s="97"/>
      <c r="G18" s="97"/>
      <c r="H18" s="97"/>
      <c r="I18" s="97"/>
      <c r="J18" s="83"/>
      <c r="K18" s="83"/>
    </row>
    <row r="19" spans="1:11" ht="12" customHeight="1" x14ac:dyDescent="0.2">
      <c r="A19" s="3">
        <v>9</v>
      </c>
      <c r="B19" s="9" t="s">
        <v>120</v>
      </c>
      <c r="C19" s="14" t="s">
        <v>201</v>
      </c>
      <c r="D19" s="89"/>
      <c r="E19" s="99">
        <v>23</v>
      </c>
      <c r="F19" s="91">
        <v>5</v>
      </c>
      <c r="G19" s="92">
        <f t="shared" ref="G19:G27" si="1">F19*4</f>
        <v>20</v>
      </c>
      <c r="H19" s="92"/>
      <c r="I19" s="92"/>
      <c r="J19" s="83"/>
      <c r="K19" s="83"/>
    </row>
    <row r="20" spans="1:11" ht="12" customHeight="1" x14ac:dyDescent="0.2">
      <c r="A20" s="3">
        <v>10</v>
      </c>
      <c r="B20" s="9" t="s">
        <v>118</v>
      </c>
      <c r="C20" s="14" t="s">
        <v>201</v>
      </c>
      <c r="D20" s="89"/>
      <c r="E20" s="99">
        <v>23</v>
      </c>
      <c r="F20" s="91">
        <v>5</v>
      </c>
      <c r="G20" s="92">
        <f t="shared" si="1"/>
        <v>20</v>
      </c>
      <c r="H20" s="92"/>
      <c r="I20" s="92"/>
      <c r="J20" s="83"/>
      <c r="K20" s="83"/>
    </row>
    <row r="21" spans="1:11" ht="12" customHeight="1" x14ac:dyDescent="0.2">
      <c r="A21" s="3">
        <v>11</v>
      </c>
      <c r="B21" s="9" t="s">
        <v>29</v>
      </c>
      <c r="C21" s="14" t="s">
        <v>7</v>
      </c>
      <c r="D21" s="89"/>
      <c r="E21" s="99">
        <v>23</v>
      </c>
      <c r="F21" s="91">
        <v>5</v>
      </c>
      <c r="G21" s="92">
        <f t="shared" si="1"/>
        <v>20</v>
      </c>
      <c r="H21" s="92"/>
      <c r="I21" s="92"/>
      <c r="J21" s="83"/>
      <c r="K21" s="83"/>
    </row>
    <row r="22" spans="1:11" ht="12" customHeight="1" x14ac:dyDescent="0.2">
      <c r="A22" s="3">
        <v>12</v>
      </c>
      <c r="B22" s="9" t="s">
        <v>30</v>
      </c>
      <c r="C22" s="14" t="s">
        <v>199</v>
      </c>
      <c r="D22" s="89"/>
      <c r="E22" s="99">
        <v>23</v>
      </c>
      <c r="F22" s="91">
        <v>20</v>
      </c>
      <c r="G22" s="92">
        <f t="shared" si="1"/>
        <v>80</v>
      </c>
      <c r="H22" s="92"/>
      <c r="I22" s="92"/>
      <c r="J22" s="83"/>
      <c r="K22" s="83"/>
    </row>
    <row r="23" spans="1:11" ht="12" customHeight="1" x14ac:dyDescent="0.2">
      <c r="A23" s="3">
        <v>13</v>
      </c>
      <c r="B23" s="9" t="s">
        <v>31</v>
      </c>
      <c r="C23" s="14" t="s">
        <v>199</v>
      </c>
      <c r="D23" s="89"/>
      <c r="E23" s="99">
        <v>23</v>
      </c>
      <c r="F23" s="91">
        <v>20</v>
      </c>
      <c r="G23" s="92">
        <f t="shared" si="1"/>
        <v>80</v>
      </c>
      <c r="H23" s="92"/>
      <c r="I23" s="92"/>
      <c r="J23" s="83"/>
      <c r="K23" s="83"/>
    </row>
    <row r="24" spans="1:11" ht="12" customHeight="1" x14ac:dyDescent="0.2">
      <c r="A24" s="3">
        <v>14</v>
      </c>
      <c r="B24" s="9" t="s">
        <v>32</v>
      </c>
      <c r="C24" s="14" t="s">
        <v>199</v>
      </c>
      <c r="D24" s="89"/>
      <c r="E24" s="99">
        <v>8</v>
      </c>
      <c r="F24" s="91">
        <v>20</v>
      </c>
      <c r="G24" s="92">
        <f t="shared" si="1"/>
        <v>80</v>
      </c>
      <c r="H24" s="92"/>
      <c r="I24" s="92"/>
      <c r="J24" s="83"/>
      <c r="K24" s="83"/>
    </row>
    <row r="25" spans="1:11" ht="12" customHeight="1" x14ac:dyDescent="0.2">
      <c r="A25" s="3">
        <v>15</v>
      </c>
      <c r="B25" s="9" t="s">
        <v>33</v>
      </c>
      <c r="C25" s="14" t="s">
        <v>199</v>
      </c>
      <c r="D25" s="89"/>
      <c r="E25" s="99">
        <v>23</v>
      </c>
      <c r="F25" s="91">
        <v>20</v>
      </c>
      <c r="G25" s="92">
        <f t="shared" si="1"/>
        <v>80</v>
      </c>
      <c r="H25" s="92"/>
      <c r="I25" s="92"/>
      <c r="J25" s="83"/>
      <c r="K25" s="83"/>
    </row>
    <row r="26" spans="1:11" ht="12" customHeight="1" x14ac:dyDescent="0.2">
      <c r="A26" s="3">
        <v>16</v>
      </c>
      <c r="B26" s="9" t="s">
        <v>42</v>
      </c>
      <c r="C26" s="14" t="s">
        <v>201</v>
      </c>
      <c r="D26" s="89"/>
      <c r="E26" s="99">
        <v>23</v>
      </c>
      <c r="F26" s="91">
        <v>5</v>
      </c>
      <c r="G26" s="92">
        <f t="shared" si="1"/>
        <v>20</v>
      </c>
      <c r="H26" s="92"/>
      <c r="I26" s="92"/>
      <c r="J26" s="83"/>
      <c r="K26" s="83"/>
    </row>
    <row r="27" spans="1:11" ht="12" customHeight="1" x14ac:dyDescent="0.2">
      <c r="A27" s="3">
        <v>17</v>
      </c>
      <c r="B27" s="9" t="s">
        <v>43</v>
      </c>
      <c r="C27" s="14" t="s">
        <v>201</v>
      </c>
      <c r="D27" s="89"/>
      <c r="E27" s="99">
        <v>23</v>
      </c>
      <c r="F27" s="91">
        <v>5</v>
      </c>
      <c r="G27" s="92">
        <f t="shared" si="1"/>
        <v>20</v>
      </c>
      <c r="H27" s="92"/>
      <c r="I27" s="92"/>
      <c r="J27" s="83"/>
      <c r="K27" s="83"/>
    </row>
    <row r="28" spans="1:11" ht="12" customHeight="1" x14ac:dyDescent="0.2">
      <c r="A28" s="20"/>
      <c r="B28" s="186" t="s">
        <v>80</v>
      </c>
      <c r="C28" s="94"/>
      <c r="D28" s="95"/>
      <c r="E28" s="96"/>
      <c r="F28" s="97"/>
      <c r="G28" s="97"/>
      <c r="H28" s="97"/>
      <c r="I28" s="97"/>
      <c r="J28" s="83"/>
      <c r="K28" s="83"/>
    </row>
    <row r="29" spans="1:11" ht="12" customHeight="1" x14ac:dyDescent="0.2">
      <c r="A29" s="3">
        <v>18</v>
      </c>
      <c r="B29" s="7" t="s">
        <v>208</v>
      </c>
      <c r="C29" s="14" t="s">
        <v>7</v>
      </c>
      <c r="D29" s="89"/>
      <c r="E29" s="99">
        <v>23</v>
      </c>
      <c r="F29" s="91">
        <v>8000</v>
      </c>
      <c r="G29" s="92">
        <f t="shared" ref="G29:G67" si="2">F29*4</f>
        <v>32000</v>
      </c>
      <c r="H29" s="92"/>
      <c r="I29" s="92"/>
      <c r="J29" s="83"/>
      <c r="K29" s="83"/>
    </row>
    <row r="30" spans="1:11" ht="12" customHeight="1" x14ac:dyDescent="0.2">
      <c r="A30" s="3">
        <v>19</v>
      </c>
      <c r="B30" s="7" t="s">
        <v>207</v>
      </c>
      <c r="C30" s="14" t="s">
        <v>7</v>
      </c>
      <c r="D30" s="89"/>
      <c r="E30" s="99">
        <v>23</v>
      </c>
      <c r="F30" s="91">
        <v>4000</v>
      </c>
      <c r="G30" s="92">
        <f t="shared" si="2"/>
        <v>16000</v>
      </c>
      <c r="H30" s="92"/>
      <c r="I30" s="92"/>
      <c r="J30" s="83"/>
      <c r="K30" s="83"/>
    </row>
    <row r="31" spans="1:11" ht="12" customHeight="1" x14ac:dyDescent="0.2">
      <c r="A31" s="3">
        <v>20</v>
      </c>
      <c r="B31" s="11" t="s">
        <v>178</v>
      </c>
      <c r="C31" s="14" t="s">
        <v>201</v>
      </c>
      <c r="D31" s="89"/>
      <c r="E31" s="99">
        <v>23</v>
      </c>
      <c r="F31" s="91">
        <v>100</v>
      </c>
      <c r="G31" s="92">
        <f t="shared" si="2"/>
        <v>400</v>
      </c>
      <c r="H31" s="92"/>
      <c r="I31" s="92"/>
      <c r="J31" s="83"/>
      <c r="K31" s="83"/>
    </row>
    <row r="32" spans="1:11" ht="12" customHeight="1" x14ac:dyDescent="0.2">
      <c r="A32" s="3">
        <v>21</v>
      </c>
      <c r="B32" s="8" t="s">
        <v>256</v>
      </c>
      <c r="C32" s="100" t="s">
        <v>7</v>
      </c>
      <c r="D32" s="89"/>
      <c r="E32" s="99">
        <v>8</v>
      </c>
      <c r="F32" s="91">
        <v>10</v>
      </c>
      <c r="G32" s="92">
        <f t="shared" si="2"/>
        <v>40</v>
      </c>
      <c r="H32" s="92"/>
      <c r="I32" s="92"/>
      <c r="J32" s="83"/>
      <c r="K32" s="83"/>
    </row>
    <row r="33" spans="1:11" ht="12" customHeight="1" x14ac:dyDescent="0.2">
      <c r="A33" s="3">
        <v>22</v>
      </c>
      <c r="B33" s="9" t="s">
        <v>210</v>
      </c>
      <c r="C33" s="100" t="s">
        <v>9</v>
      </c>
      <c r="D33" s="89"/>
      <c r="E33" s="99">
        <v>8</v>
      </c>
      <c r="F33" s="91">
        <v>10</v>
      </c>
      <c r="G33" s="92">
        <f t="shared" si="2"/>
        <v>40</v>
      </c>
      <c r="H33" s="92"/>
      <c r="I33" s="92"/>
      <c r="J33" s="83"/>
      <c r="K33" s="83"/>
    </row>
    <row r="34" spans="1:11" ht="12" customHeight="1" x14ac:dyDescent="0.2">
      <c r="A34" s="3">
        <v>23</v>
      </c>
      <c r="B34" s="9" t="s">
        <v>209</v>
      </c>
      <c r="C34" s="100" t="s">
        <v>9</v>
      </c>
      <c r="D34" s="89"/>
      <c r="E34" s="99">
        <v>8</v>
      </c>
      <c r="F34" s="91">
        <v>10</v>
      </c>
      <c r="G34" s="92">
        <f t="shared" si="2"/>
        <v>40</v>
      </c>
      <c r="H34" s="92"/>
      <c r="I34" s="92"/>
      <c r="J34" s="83"/>
      <c r="K34" s="83"/>
    </row>
    <row r="35" spans="1:11" ht="12" customHeight="1" x14ac:dyDescent="0.2">
      <c r="A35" s="3">
        <v>24</v>
      </c>
      <c r="B35" s="10" t="s">
        <v>10</v>
      </c>
      <c r="C35" s="14" t="s">
        <v>9</v>
      </c>
      <c r="D35" s="89"/>
      <c r="E35" s="99">
        <v>23</v>
      </c>
      <c r="F35" s="91">
        <v>20</v>
      </c>
      <c r="G35" s="92">
        <f t="shared" si="2"/>
        <v>80</v>
      </c>
      <c r="H35" s="92"/>
      <c r="I35" s="92"/>
      <c r="J35" s="83"/>
      <c r="K35" s="83"/>
    </row>
    <row r="36" spans="1:11" ht="12" customHeight="1" x14ac:dyDescent="0.2">
      <c r="A36" s="3">
        <v>25</v>
      </c>
      <c r="B36" s="5" t="s">
        <v>11</v>
      </c>
      <c r="C36" s="14" t="s">
        <v>7</v>
      </c>
      <c r="D36" s="89"/>
      <c r="E36" s="99">
        <v>8</v>
      </c>
      <c r="F36" s="91">
        <v>12800</v>
      </c>
      <c r="G36" s="92">
        <f t="shared" si="2"/>
        <v>51200</v>
      </c>
      <c r="H36" s="92"/>
      <c r="I36" s="92"/>
      <c r="J36" s="83"/>
      <c r="K36" s="83"/>
    </row>
    <row r="37" spans="1:11" ht="12" customHeight="1" x14ac:dyDescent="0.2">
      <c r="A37" s="3">
        <v>26</v>
      </c>
      <c r="B37" s="8" t="s">
        <v>40</v>
      </c>
      <c r="C37" s="14" t="s">
        <v>7</v>
      </c>
      <c r="D37" s="89"/>
      <c r="E37" s="99">
        <v>23</v>
      </c>
      <c r="F37" s="91">
        <v>150</v>
      </c>
      <c r="G37" s="92">
        <f t="shared" si="2"/>
        <v>600</v>
      </c>
      <c r="H37" s="92"/>
      <c r="I37" s="92"/>
      <c r="J37" s="83"/>
      <c r="K37" s="83"/>
    </row>
    <row r="38" spans="1:11" ht="12" customHeight="1" x14ac:dyDescent="0.2">
      <c r="A38" s="3">
        <v>27</v>
      </c>
      <c r="B38" s="8" t="s">
        <v>41</v>
      </c>
      <c r="C38" s="14" t="s">
        <v>7</v>
      </c>
      <c r="D38" s="89"/>
      <c r="E38" s="99">
        <v>23</v>
      </c>
      <c r="F38" s="91">
        <v>50</v>
      </c>
      <c r="G38" s="92">
        <f t="shared" si="2"/>
        <v>200</v>
      </c>
      <c r="H38" s="92"/>
      <c r="I38" s="92"/>
      <c r="J38" s="83"/>
      <c r="K38" s="83"/>
    </row>
    <row r="39" spans="1:11" ht="12" customHeight="1" x14ac:dyDescent="0.2">
      <c r="A39" s="3">
        <v>28</v>
      </c>
      <c r="B39" s="9" t="s">
        <v>12</v>
      </c>
      <c r="C39" s="14" t="s">
        <v>7</v>
      </c>
      <c r="D39" s="89"/>
      <c r="E39" s="99">
        <v>23</v>
      </c>
      <c r="F39" s="91">
        <v>100</v>
      </c>
      <c r="G39" s="92">
        <f t="shared" si="2"/>
        <v>400</v>
      </c>
      <c r="H39" s="92"/>
      <c r="I39" s="92"/>
      <c r="J39" s="83"/>
      <c r="K39" s="83"/>
    </row>
    <row r="40" spans="1:11" ht="12" customHeight="1" x14ac:dyDescent="0.2">
      <c r="A40" s="3">
        <v>29</v>
      </c>
      <c r="B40" s="9" t="s">
        <v>39</v>
      </c>
      <c r="C40" s="14" t="s">
        <v>199</v>
      </c>
      <c r="D40" s="89"/>
      <c r="E40" s="99">
        <v>23</v>
      </c>
      <c r="F40" s="91">
        <v>10</v>
      </c>
      <c r="G40" s="92">
        <f t="shared" si="2"/>
        <v>40</v>
      </c>
      <c r="H40" s="92"/>
      <c r="I40" s="92"/>
      <c r="J40" s="83"/>
      <c r="K40" s="83"/>
    </row>
    <row r="41" spans="1:11" s="16" customFormat="1" ht="12" customHeight="1" x14ac:dyDescent="0.2">
      <c r="A41" s="3">
        <v>30</v>
      </c>
      <c r="B41" s="9" t="s">
        <v>145</v>
      </c>
      <c r="C41" s="14" t="s">
        <v>199</v>
      </c>
      <c r="D41" s="89"/>
      <c r="E41" s="99">
        <v>23</v>
      </c>
      <c r="F41" s="91">
        <v>10</v>
      </c>
      <c r="G41" s="92">
        <f t="shared" si="2"/>
        <v>40</v>
      </c>
      <c r="H41" s="92"/>
      <c r="I41" s="92"/>
      <c r="J41" s="101"/>
      <c r="K41" s="101"/>
    </row>
    <row r="42" spans="1:11" ht="12" customHeight="1" x14ac:dyDescent="0.2">
      <c r="A42" s="3">
        <v>31</v>
      </c>
      <c r="B42" s="9" t="s">
        <v>13</v>
      </c>
      <c r="C42" s="14" t="s">
        <v>9</v>
      </c>
      <c r="D42" s="89"/>
      <c r="E42" s="99">
        <v>23</v>
      </c>
      <c r="F42" s="91">
        <v>15</v>
      </c>
      <c r="G42" s="92">
        <f t="shared" si="2"/>
        <v>60</v>
      </c>
      <c r="H42" s="92"/>
      <c r="I42" s="92"/>
      <c r="J42" s="83"/>
      <c r="K42" s="83"/>
    </row>
    <row r="43" spans="1:11" ht="12" customHeight="1" x14ac:dyDescent="0.2">
      <c r="A43" s="3">
        <v>32</v>
      </c>
      <c r="B43" s="9" t="s">
        <v>14</v>
      </c>
      <c r="C43" s="14" t="s">
        <v>9</v>
      </c>
      <c r="D43" s="89"/>
      <c r="E43" s="99">
        <v>23</v>
      </c>
      <c r="F43" s="91">
        <v>10</v>
      </c>
      <c r="G43" s="92">
        <f t="shared" si="2"/>
        <v>40</v>
      </c>
      <c r="H43" s="92"/>
      <c r="I43" s="92"/>
      <c r="J43" s="83"/>
      <c r="K43" s="83"/>
    </row>
    <row r="44" spans="1:11" s="16" customFormat="1" ht="12" customHeight="1" x14ac:dyDescent="0.2">
      <c r="A44" s="3">
        <v>33</v>
      </c>
      <c r="B44" s="31" t="s">
        <v>211</v>
      </c>
      <c r="C44" s="14" t="s">
        <v>9</v>
      </c>
      <c r="D44" s="89"/>
      <c r="E44" s="99">
        <v>23</v>
      </c>
      <c r="F44" s="91">
        <v>20</v>
      </c>
      <c r="G44" s="92">
        <f t="shared" si="2"/>
        <v>80</v>
      </c>
      <c r="H44" s="92"/>
      <c r="I44" s="92"/>
      <c r="J44" s="101"/>
      <c r="K44" s="101"/>
    </row>
    <row r="45" spans="1:11" s="16" customFormat="1" ht="12" customHeight="1" x14ac:dyDescent="0.2">
      <c r="A45" s="3">
        <v>34</v>
      </c>
      <c r="B45" s="31" t="s">
        <v>125</v>
      </c>
      <c r="C45" s="14" t="s">
        <v>9</v>
      </c>
      <c r="D45" s="89"/>
      <c r="E45" s="99">
        <v>23</v>
      </c>
      <c r="F45" s="91">
        <v>20</v>
      </c>
      <c r="G45" s="92">
        <f t="shared" si="2"/>
        <v>80</v>
      </c>
      <c r="H45" s="92"/>
      <c r="I45" s="92"/>
      <c r="J45" s="101"/>
      <c r="K45" s="101"/>
    </row>
    <row r="46" spans="1:11" ht="12" customHeight="1" x14ac:dyDescent="0.2">
      <c r="A46" s="3">
        <v>35</v>
      </c>
      <c r="B46" s="15" t="s">
        <v>56</v>
      </c>
      <c r="C46" s="14" t="s">
        <v>9</v>
      </c>
      <c r="D46" s="89"/>
      <c r="E46" s="99">
        <v>23</v>
      </c>
      <c r="F46" s="91">
        <v>20</v>
      </c>
      <c r="G46" s="92">
        <f t="shared" si="2"/>
        <v>80</v>
      </c>
      <c r="H46" s="92"/>
      <c r="I46" s="92"/>
      <c r="J46" s="83"/>
      <c r="K46" s="83"/>
    </row>
    <row r="47" spans="1:11" ht="12" customHeight="1" x14ac:dyDescent="0.2">
      <c r="A47" s="3">
        <v>36</v>
      </c>
      <c r="B47" s="15" t="s">
        <v>57</v>
      </c>
      <c r="C47" s="14" t="s">
        <v>9</v>
      </c>
      <c r="D47" s="89"/>
      <c r="E47" s="99">
        <v>23</v>
      </c>
      <c r="F47" s="91">
        <v>10</v>
      </c>
      <c r="G47" s="92">
        <f t="shared" si="2"/>
        <v>40</v>
      </c>
      <c r="H47" s="92"/>
      <c r="I47" s="92"/>
      <c r="J47" s="83"/>
      <c r="K47" s="83"/>
    </row>
    <row r="48" spans="1:11" ht="12" customHeight="1" x14ac:dyDescent="0.2">
      <c r="A48" s="3">
        <v>37</v>
      </c>
      <c r="B48" s="9" t="s">
        <v>257</v>
      </c>
      <c r="C48" s="14" t="s">
        <v>7</v>
      </c>
      <c r="D48" s="89"/>
      <c r="E48" s="99">
        <v>23</v>
      </c>
      <c r="F48" s="91">
        <v>10</v>
      </c>
      <c r="G48" s="92">
        <f t="shared" si="2"/>
        <v>40</v>
      </c>
      <c r="H48" s="92"/>
      <c r="I48" s="92"/>
      <c r="J48" s="83"/>
      <c r="K48" s="83"/>
    </row>
    <row r="49" spans="1:11" ht="12" customHeight="1" x14ac:dyDescent="0.2">
      <c r="A49" s="3">
        <v>38</v>
      </c>
      <c r="B49" s="9" t="s">
        <v>259</v>
      </c>
      <c r="C49" s="14" t="s">
        <v>7</v>
      </c>
      <c r="D49" s="89"/>
      <c r="E49" s="99">
        <v>23</v>
      </c>
      <c r="F49" s="91">
        <v>10</v>
      </c>
      <c r="G49" s="92">
        <f t="shared" si="2"/>
        <v>40</v>
      </c>
      <c r="H49" s="92"/>
      <c r="I49" s="92"/>
      <c r="J49" s="83"/>
      <c r="K49" s="83"/>
    </row>
    <row r="50" spans="1:11" ht="12" customHeight="1" x14ac:dyDescent="0.2">
      <c r="A50" s="3">
        <v>39</v>
      </c>
      <c r="B50" s="9" t="s">
        <v>258</v>
      </c>
      <c r="C50" s="14" t="s">
        <v>7</v>
      </c>
      <c r="D50" s="89"/>
      <c r="E50" s="99">
        <v>23</v>
      </c>
      <c r="F50" s="91">
        <v>5</v>
      </c>
      <c r="G50" s="92">
        <f t="shared" si="2"/>
        <v>20</v>
      </c>
      <c r="H50" s="92"/>
      <c r="I50" s="92"/>
      <c r="J50" s="83"/>
      <c r="K50" s="83"/>
    </row>
    <row r="51" spans="1:11" ht="12" customHeight="1" x14ac:dyDescent="0.2">
      <c r="A51" s="3">
        <v>40</v>
      </c>
      <c r="B51" s="9" t="s">
        <v>121</v>
      </c>
      <c r="C51" s="14" t="s">
        <v>7</v>
      </c>
      <c r="D51" s="89"/>
      <c r="E51" s="99">
        <v>8</v>
      </c>
      <c r="F51" s="91">
        <v>20</v>
      </c>
      <c r="G51" s="92">
        <f t="shared" si="2"/>
        <v>80</v>
      </c>
      <c r="H51" s="92"/>
      <c r="I51" s="92"/>
      <c r="J51" s="83"/>
      <c r="K51" s="83"/>
    </row>
    <row r="52" spans="1:11" ht="12" customHeight="1" x14ac:dyDescent="0.2">
      <c r="A52" s="3">
        <v>41</v>
      </c>
      <c r="B52" s="9" t="s">
        <v>86</v>
      </c>
      <c r="C52" s="14" t="s">
        <v>7</v>
      </c>
      <c r="D52" s="89"/>
      <c r="E52" s="99">
        <v>8</v>
      </c>
      <c r="F52" s="91">
        <v>20</v>
      </c>
      <c r="G52" s="92">
        <f t="shared" si="2"/>
        <v>80</v>
      </c>
      <c r="H52" s="92"/>
      <c r="I52" s="92"/>
      <c r="J52" s="83"/>
      <c r="K52" s="83"/>
    </row>
    <row r="53" spans="1:11" s="16" customFormat="1" ht="12" customHeight="1" x14ac:dyDescent="0.2">
      <c r="A53" s="3">
        <v>42</v>
      </c>
      <c r="B53" s="11" t="s">
        <v>146</v>
      </c>
      <c r="C53" s="14" t="s">
        <v>7</v>
      </c>
      <c r="D53" s="32"/>
      <c r="E53" s="99">
        <v>8</v>
      </c>
      <c r="F53" s="91">
        <v>100</v>
      </c>
      <c r="G53" s="92">
        <f t="shared" si="2"/>
        <v>400</v>
      </c>
      <c r="H53" s="92"/>
      <c r="I53" s="92"/>
      <c r="J53" s="101"/>
      <c r="K53" s="101"/>
    </row>
    <row r="54" spans="1:11" ht="12" customHeight="1" x14ac:dyDescent="0.2">
      <c r="A54" s="3">
        <v>43</v>
      </c>
      <c r="B54" s="11" t="s">
        <v>17</v>
      </c>
      <c r="C54" s="14" t="s">
        <v>7</v>
      </c>
      <c r="D54" s="32"/>
      <c r="E54" s="99">
        <v>8</v>
      </c>
      <c r="F54" s="91">
        <v>100</v>
      </c>
      <c r="G54" s="92">
        <f t="shared" si="2"/>
        <v>400</v>
      </c>
      <c r="H54" s="92"/>
      <c r="I54" s="92"/>
      <c r="J54" s="83"/>
      <c r="K54" s="83"/>
    </row>
    <row r="55" spans="1:11" ht="12" customHeight="1" x14ac:dyDescent="0.2">
      <c r="A55" s="3">
        <v>44</v>
      </c>
      <c r="B55" s="11" t="s">
        <v>18</v>
      </c>
      <c r="C55" s="14" t="s">
        <v>7</v>
      </c>
      <c r="D55" s="32"/>
      <c r="E55" s="99">
        <v>8</v>
      </c>
      <c r="F55" s="91">
        <v>80</v>
      </c>
      <c r="G55" s="92">
        <f t="shared" si="2"/>
        <v>320</v>
      </c>
      <c r="H55" s="92"/>
      <c r="I55" s="92"/>
      <c r="J55" s="83"/>
      <c r="K55" s="83"/>
    </row>
    <row r="56" spans="1:11" ht="12" customHeight="1" x14ac:dyDescent="0.2">
      <c r="A56" s="3">
        <v>45</v>
      </c>
      <c r="B56" s="11" t="s">
        <v>19</v>
      </c>
      <c r="C56" s="14" t="s">
        <v>7</v>
      </c>
      <c r="D56" s="32"/>
      <c r="E56" s="99">
        <v>8</v>
      </c>
      <c r="F56" s="91">
        <v>20</v>
      </c>
      <c r="G56" s="92">
        <f t="shared" si="2"/>
        <v>80</v>
      </c>
      <c r="H56" s="92"/>
      <c r="I56" s="92"/>
      <c r="J56" s="83"/>
      <c r="K56" s="83"/>
    </row>
    <row r="57" spans="1:11" ht="12" customHeight="1" x14ac:dyDescent="0.2">
      <c r="A57" s="3">
        <v>46</v>
      </c>
      <c r="B57" s="11" t="s">
        <v>20</v>
      </c>
      <c r="C57" s="14" t="s">
        <v>7</v>
      </c>
      <c r="D57" s="32"/>
      <c r="E57" s="99">
        <v>8</v>
      </c>
      <c r="F57" s="91">
        <v>50</v>
      </c>
      <c r="G57" s="92">
        <f t="shared" si="2"/>
        <v>200</v>
      </c>
      <c r="H57" s="92"/>
      <c r="I57" s="92"/>
      <c r="J57" s="83"/>
      <c r="K57" s="83"/>
    </row>
    <row r="58" spans="1:11" s="16" customFormat="1" ht="12" customHeight="1" x14ac:dyDescent="0.2">
      <c r="A58" s="3">
        <v>47</v>
      </c>
      <c r="B58" s="9" t="s">
        <v>179</v>
      </c>
      <c r="C58" s="14" t="s">
        <v>7</v>
      </c>
      <c r="D58" s="32"/>
      <c r="E58" s="99">
        <v>23</v>
      </c>
      <c r="F58" s="91">
        <v>5</v>
      </c>
      <c r="G58" s="92">
        <f t="shared" si="2"/>
        <v>20</v>
      </c>
      <c r="H58" s="92"/>
      <c r="I58" s="92"/>
      <c r="J58" s="101"/>
      <c r="K58" s="101"/>
    </row>
    <row r="59" spans="1:11" ht="12" customHeight="1" x14ac:dyDescent="0.2">
      <c r="A59" s="3">
        <v>48</v>
      </c>
      <c r="B59" s="9" t="s">
        <v>180</v>
      </c>
      <c r="C59" s="14" t="s">
        <v>7</v>
      </c>
      <c r="D59" s="32"/>
      <c r="E59" s="99">
        <v>23</v>
      </c>
      <c r="F59" s="91">
        <v>5</v>
      </c>
      <c r="G59" s="92">
        <f t="shared" si="2"/>
        <v>20</v>
      </c>
      <c r="H59" s="92"/>
      <c r="I59" s="92"/>
      <c r="J59" s="83"/>
      <c r="K59" s="83"/>
    </row>
    <row r="60" spans="1:11" ht="12" customHeight="1" x14ac:dyDescent="0.2">
      <c r="A60" s="3">
        <v>49</v>
      </c>
      <c r="B60" s="9" t="s">
        <v>181</v>
      </c>
      <c r="C60" s="14" t="s">
        <v>7</v>
      </c>
      <c r="D60" s="32"/>
      <c r="E60" s="99">
        <v>23</v>
      </c>
      <c r="F60" s="91">
        <v>5</v>
      </c>
      <c r="G60" s="92">
        <f t="shared" si="2"/>
        <v>20</v>
      </c>
      <c r="H60" s="92"/>
      <c r="I60" s="92"/>
      <c r="J60" s="83"/>
      <c r="K60" s="83"/>
    </row>
    <row r="61" spans="1:11" ht="12" customHeight="1" x14ac:dyDescent="0.2">
      <c r="A61" s="3">
        <v>50</v>
      </c>
      <c r="B61" s="9" t="s">
        <v>182</v>
      </c>
      <c r="C61" s="14" t="s">
        <v>7</v>
      </c>
      <c r="D61" s="32"/>
      <c r="E61" s="99">
        <v>23</v>
      </c>
      <c r="F61" s="91">
        <v>5</v>
      </c>
      <c r="G61" s="92">
        <f t="shared" si="2"/>
        <v>20</v>
      </c>
      <c r="H61" s="92"/>
      <c r="I61" s="92"/>
      <c r="J61" s="83"/>
      <c r="K61" s="83"/>
    </row>
    <row r="62" spans="1:11" ht="12" customHeight="1" x14ac:dyDescent="0.2">
      <c r="A62" s="3">
        <v>51</v>
      </c>
      <c r="B62" s="9" t="s">
        <v>183</v>
      </c>
      <c r="C62" s="14" t="s">
        <v>7</v>
      </c>
      <c r="D62" s="32"/>
      <c r="E62" s="99">
        <v>23</v>
      </c>
      <c r="F62" s="91">
        <v>5</v>
      </c>
      <c r="G62" s="92">
        <f t="shared" si="2"/>
        <v>20</v>
      </c>
      <c r="H62" s="92"/>
      <c r="I62" s="92"/>
      <c r="J62" s="83"/>
      <c r="K62" s="83"/>
    </row>
    <row r="63" spans="1:11" ht="12" customHeight="1" x14ac:dyDescent="0.2">
      <c r="A63" s="3">
        <v>52</v>
      </c>
      <c r="B63" s="9" t="s">
        <v>15</v>
      </c>
      <c r="C63" s="14" t="s">
        <v>201</v>
      </c>
      <c r="D63" s="89"/>
      <c r="E63" s="99">
        <v>23</v>
      </c>
      <c r="F63" s="91">
        <v>20</v>
      </c>
      <c r="G63" s="92">
        <f t="shared" si="2"/>
        <v>80</v>
      </c>
      <c r="H63" s="92"/>
      <c r="I63" s="92"/>
      <c r="J63" s="83"/>
      <c r="K63" s="83"/>
    </row>
    <row r="64" spans="1:11" s="16" customFormat="1" ht="12" customHeight="1" x14ac:dyDescent="0.2">
      <c r="A64" s="3">
        <v>53</v>
      </c>
      <c r="B64" s="9" t="s">
        <v>147</v>
      </c>
      <c r="C64" s="14" t="s">
        <v>70</v>
      </c>
      <c r="D64" s="89"/>
      <c r="E64" s="99">
        <v>23</v>
      </c>
      <c r="F64" s="91">
        <v>10</v>
      </c>
      <c r="G64" s="92">
        <f t="shared" si="2"/>
        <v>40</v>
      </c>
      <c r="H64" s="92"/>
      <c r="I64" s="92"/>
      <c r="J64" s="101"/>
      <c r="K64" s="101"/>
    </row>
    <row r="65" spans="1:11" s="16" customFormat="1" ht="12" customHeight="1" x14ac:dyDescent="0.2">
      <c r="A65" s="3">
        <v>54</v>
      </c>
      <c r="B65" s="9" t="s">
        <v>148</v>
      </c>
      <c r="C65" s="14" t="s">
        <v>70</v>
      </c>
      <c r="D65" s="89"/>
      <c r="E65" s="99">
        <v>23</v>
      </c>
      <c r="F65" s="91">
        <v>10</v>
      </c>
      <c r="G65" s="92">
        <f t="shared" si="2"/>
        <v>40</v>
      </c>
      <c r="H65" s="92"/>
      <c r="I65" s="92"/>
      <c r="J65" s="101"/>
      <c r="K65" s="101"/>
    </row>
    <row r="66" spans="1:11" s="16" customFormat="1" ht="12" customHeight="1" x14ac:dyDescent="0.2">
      <c r="A66" s="3">
        <v>55</v>
      </c>
      <c r="B66" s="9" t="s">
        <v>149</v>
      </c>
      <c r="C66" s="14" t="s">
        <v>70</v>
      </c>
      <c r="D66" s="89"/>
      <c r="E66" s="99">
        <v>23</v>
      </c>
      <c r="F66" s="91">
        <v>10</v>
      </c>
      <c r="G66" s="92">
        <f t="shared" si="2"/>
        <v>40</v>
      </c>
      <c r="H66" s="92"/>
      <c r="I66" s="92"/>
      <c r="J66" s="101"/>
      <c r="K66" s="101"/>
    </row>
    <row r="67" spans="1:11" ht="12" customHeight="1" x14ac:dyDescent="0.2">
      <c r="A67" s="3">
        <v>56</v>
      </c>
      <c r="B67" s="9" t="s">
        <v>16</v>
      </c>
      <c r="C67" s="14" t="s">
        <v>9</v>
      </c>
      <c r="D67" s="89"/>
      <c r="E67" s="99">
        <v>8</v>
      </c>
      <c r="F67" s="91">
        <v>25</v>
      </c>
      <c r="G67" s="92">
        <f t="shared" si="2"/>
        <v>100</v>
      </c>
      <c r="H67" s="92"/>
      <c r="I67" s="92"/>
      <c r="J67" s="83"/>
      <c r="K67" s="83"/>
    </row>
    <row r="68" spans="1:11" ht="12" customHeight="1" x14ac:dyDescent="0.2">
      <c r="A68" s="20"/>
      <c r="B68" s="186" t="s">
        <v>84</v>
      </c>
      <c r="C68" s="94"/>
      <c r="D68" s="95"/>
      <c r="E68" s="98"/>
      <c r="F68" s="97"/>
      <c r="G68" s="97"/>
      <c r="H68" s="97"/>
      <c r="I68" s="97"/>
      <c r="J68" s="83"/>
      <c r="K68" s="83"/>
    </row>
    <row r="69" spans="1:11" ht="12" customHeight="1" x14ac:dyDescent="0.2">
      <c r="A69" s="3">
        <v>57</v>
      </c>
      <c r="B69" s="9" t="s">
        <v>21</v>
      </c>
      <c r="C69" s="14" t="s">
        <v>7</v>
      </c>
      <c r="D69" s="89"/>
      <c r="E69" s="99">
        <v>23</v>
      </c>
      <c r="F69" s="91">
        <v>150</v>
      </c>
      <c r="G69" s="92">
        <f t="shared" ref="G69:G80" si="3">F69*4</f>
        <v>600</v>
      </c>
      <c r="H69" s="92"/>
      <c r="I69" s="92"/>
      <c r="J69" s="83"/>
      <c r="K69" s="83"/>
    </row>
    <row r="70" spans="1:11" ht="12" customHeight="1" x14ac:dyDescent="0.2">
      <c r="A70" s="3">
        <v>58</v>
      </c>
      <c r="B70" s="9" t="s">
        <v>22</v>
      </c>
      <c r="C70" s="14" t="s">
        <v>7</v>
      </c>
      <c r="D70" s="89"/>
      <c r="E70" s="99">
        <v>23</v>
      </c>
      <c r="F70" s="91">
        <v>100</v>
      </c>
      <c r="G70" s="92">
        <f t="shared" si="3"/>
        <v>400</v>
      </c>
      <c r="H70" s="92"/>
      <c r="I70" s="92"/>
      <c r="J70" s="83"/>
      <c r="K70" s="83"/>
    </row>
    <row r="71" spans="1:11" ht="12" customHeight="1" x14ac:dyDescent="0.2">
      <c r="A71" s="3">
        <v>59</v>
      </c>
      <c r="B71" s="9" t="s">
        <v>150</v>
      </c>
      <c r="C71" s="14" t="s">
        <v>7</v>
      </c>
      <c r="D71" s="89"/>
      <c r="E71" s="99">
        <v>23</v>
      </c>
      <c r="F71" s="91">
        <v>20</v>
      </c>
      <c r="G71" s="92">
        <f t="shared" si="3"/>
        <v>80</v>
      </c>
      <c r="H71" s="92"/>
      <c r="I71" s="92"/>
      <c r="J71" s="83"/>
      <c r="K71" s="83"/>
    </row>
    <row r="72" spans="1:11" ht="12" customHeight="1" x14ac:dyDescent="0.2">
      <c r="A72" s="3">
        <v>60</v>
      </c>
      <c r="B72" s="9" t="s">
        <v>151</v>
      </c>
      <c r="C72" s="14" t="s">
        <v>7</v>
      </c>
      <c r="D72" s="89"/>
      <c r="E72" s="99">
        <v>23</v>
      </c>
      <c r="F72" s="91">
        <v>20</v>
      </c>
      <c r="G72" s="92">
        <f t="shared" si="3"/>
        <v>80</v>
      </c>
      <c r="H72" s="92"/>
      <c r="I72" s="92"/>
      <c r="J72" s="83"/>
      <c r="K72" s="83"/>
    </row>
    <row r="73" spans="1:11" ht="12" customHeight="1" x14ac:dyDescent="0.2">
      <c r="A73" s="3">
        <v>61</v>
      </c>
      <c r="B73" s="9" t="s">
        <v>126</v>
      </c>
      <c r="C73" s="14" t="s">
        <v>7</v>
      </c>
      <c r="D73" s="89"/>
      <c r="E73" s="99">
        <v>23</v>
      </c>
      <c r="F73" s="91">
        <v>20</v>
      </c>
      <c r="G73" s="92">
        <f t="shared" si="3"/>
        <v>80</v>
      </c>
      <c r="H73" s="92"/>
      <c r="I73" s="92"/>
      <c r="J73" s="83"/>
      <c r="K73" s="83"/>
    </row>
    <row r="74" spans="1:11" ht="12" customHeight="1" x14ac:dyDescent="0.2">
      <c r="A74" s="3">
        <v>62</v>
      </c>
      <c r="B74" s="9" t="s">
        <v>127</v>
      </c>
      <c r="C74" s="14" t="s">
        <v>7</v>
      </c>
      <c r="D74" s="89"/>
      <c r="E74" s="99">
        <v>23</v>
      </c>
      <c r="F74" s="91">
        <v>20</v>
      </c>
      <c r="G74" s="92">
        <f t="shared" si="3"/>
        <v>80</v>
      </c>
      <c r="H74" s="92"/>
      <c r="I74" s="92"/>
      <c r="J74" s="83"/>
      <c r="K74" s="83"/>
    </row>
    <row r="75" spans="1:11" ht="12" customHeight="1" x14ac:dyDescent="0.2">
      <c r="A75" s="3">
        <v>63</v>
      </c>
      <c r="B75" s="9" t="s">
        <v>38</v>
      </c>
      <c r="C75" s="14" t="s">
        <v>199</v>
      </c>
      <c r="D75" s="89"/>
      <c r="E75" s="99">
        <v>23</v>
      </c>
      <c r="F75" s="91">
        <v>100</v>
      </c>
      <c r="G75" s="92">
        <f t="shared" si="3"/>
        <v>400</v>
      </c>
      <c r="H75" s="92"/>
      <c r="I75" s="92"/>
      <c r="J75" s="83"/>
      <c r="K75" s="83"/>
    </row>
    <row r="76" spans="1:11" ht="12" customHeight="1" x14ac:dyDescent="0.2">
      <c r="A76" s="3">
        <v>64</v>
      </c>
      <c r="B76" s="9" t="s">
        <v>152</v>
      </c>
      <c r="C76" s="14" t="s">
        <v>199</v>
      </c>
      <c r="D76" s="89"/>
      <c r="E76" s="99">
        <v>23</v>
      </c>
      <c r="F76" s="91">
        <v>20</v>
      </c>
      <c r="G76" s="92">
        <f t="shared" si="3"/>
        <v>80</v>
      </c>
      <c r="H76" s="92"/>
      <c r="I76" s="92"/>
      <c r="J76" s="83"/>
      <c r="K76" s="83"/>
    </row>
    <row r="77" spans="1:11" ht="12" customHeight="1" x14ac:dyDescent="0.2">
      <c r="A77" s="3">
        <v>65</v>
      </c>
      <c r="B77" s="9" t="s">
        <v>153</v>
      </c>
      <c r="C77" s="14" t="s">
        <v>199</v>
      </c>
      <c r="D77" s="89"/>
      <c r="E77" s="99">
        <v>23</v>
      </c>
      <c r="F77" s="91">
        <v>20</v>
      </c>
      <c r="G77" s="92">
        <f t="shared" si="3"/>
        <v>80</v>
      </c>
      <c r="H77" s="92"/>
      <c r="I77" s="92"/>
      <c r="J77" s="83"/>
      <c r="K77" s="83"/>
    </row>
    <row r="78" spans="1:11" s="26" customFormat="1" ht="12" customHeight="1" x14ac:dyDescent="0.2">
      <c r="A78" s="3">
        <v>66</v>
      </c>
      <c r="B78" s="9" t="s">
        <v>184</v>
      </c>
      <c r="C78" s="14" t="s">
        <v>199</v>
      </c>
      <c r="D78" s="89"/>
      <c r="E78" s="99">
        <v>23</v>
      </c>
      <c r="F78" s="91">
        <v>10</v>
      </c>
      <c r="G78" s="92">
        <f t="shared" si="3"/>
        <v>40</v>
      </c>
      <c r="H78" s="92"/>
      <c r="I78" s="92"/>
      <c r="J78" s="102"/>
      <c r="K78" s="102"/>
    </row>
    <row r="79" spans="1:11" ht="12" customHeight="1" x14ac:dyDescent="0.2">
      <c r="A79" s="3">
        <v>67</v>
      </c>
      <c r="B79" s="9" t="s">
        <v>154</v>
      </c>
      <c r="C79" s="14" t="s">
        <v>199</v>
      </c>
      <c r="D79" s="89"/>
      <c r="E79" s="99">
        <v>23</v>
      </c>
      <c r="F79" s="91">
        <v>20</v>
      </c>
      <c r="G79" s="92">
        <f t="shared" si="3"/>
        <v>80</v>
      </c>
      <c r="H79" s="92"/>
      <c r="I79" s="92"/>
      <c r="J79" s="83"/>
      <c r="K79" s="83"/>
    </row>
    <row r="80" spans="1:11" ht="12" customHeight="1" x14ac:dyDescent="0.2">
      <c r="A80" s="3">
        <v>68</v>
      </c>
      <c r="B80" s="9" t="s">
        <v>155</v>
      </c>
      <c r="C80" s="14" t="s">
        <v>199</v>
      </c>
      <c r="D80" s="89"/>
      <c r="E80" s="99">
        <v>23</v>
      </c>
      <c r="F80" s="91">
        <v>20</v>
      </c>
      <c r="G80" s="92">
        <f t="shared" si="3"/>
        <v>80</v>
      </c>
      <c r="H80" s="92"/>
      <c r="I80" s="92"/>
      <c r="J80" s="83"/>
      <c r="K80" s="83"/>
    </row>
    <row r="81" spans="1:11" ht="12" customHeight="1" x14ac:dyDescent="0.2">
      <c r="A81" s="20"/>
      <c r="B81" s="186" t="s">
        <v>81</v>
      </c>
      <c r="C81" s="94"/>
      <c r="D81" s="95"/>
      <c r="E81" s="98"/>
      <c r="F81" s="97"/>
      <c r="G81" s="97"/>
      <c r="H81" s="97"/>
      <c r="I81" s="97"/>
      <c r="J81" s="83"/>
      <c r="K81" s="83"/>
    </row>
    <row r="82" spans="1:11" ht="12" customHeight="1" x14ac:dyDescent="0.2">
      <c r="A82" s="3">
        <v>69</v>
      </c>
      <c r="B82" s="9" t="s">
        <v>214</v>
      </c>
      <c r="C82" s="14" t="s">
        <v>7</v>
      </c>
      <c r="D82" s="89"/>
      <c r="E82" s="99">
        <v>23</v>
      </c>
      <c r="F82" s="91">
        <v>4</v>
      </c>
      <c r="G82" s="92">
        <f t="shared" ref="G82:G114" si="4">F82*4</f>
        <v>16</v>
      </c>
      <c r="H82" s="92"/>
      <c r="I82" s="92"/>
      <c r="J82" s="83"/>
      <c r="K82" s="83"/>
    </row>
    <row r="83" spans="1:11" ht="12" customHeight="1" x14ac:dyDescent="0.2">
      <c r="A83" s="3">
        <v>70</v>
      </c>
      <c r="B83" s="9" t="s">
        <v>215</v>
      </c>
      <c r="C83" s="14" t="s">
        <v>9</v>
      </c>
      <c r="D83" s="92"/>
      <c r="E83" s="99">
        <v>23</v>
      </c>
      <c r="F83" s="91">
        <v>10</v>
      </c>
      <c r="G83" s="92">
        <f t="shared" si="4"/>
        <v>40</v>
      </c>
      <c r="H83" s="92"/>
      <c r="I83" s="92"/>
      <c r="J83" s="83"/>
      <c r="K83" s="83"/>
    </row>
    <row r="84" spans="1:11" ht="12" customHeight="1" x14ac:dyDescent="0.2">
      <c r="A84" s="3">
        <v>71</v>
      </c>
      <c r="B84" s="9" t="s">
        <v>216</v>
      </c>
      <c r="C84" s="14" t="s">
        <v>9</v>
      </c>
      <c r="D84" s="103"/>
      <c r="E84" s="99">
        <v>23</v>
      </c>
      <c r="F84" s="91">
        <v>20</v>
      </c>
      <c r="G84" s="92">
        <f t="shared" si="4"/>
        <v>80</v>
      </c>
      <c r="H84" s="92"/>
      <c r="I84" s="92"/>
      <c r="J84" s="83"/>
      <c r="K84" s="83"/>
    </row>
    <row r="85" spans="1:11" s="16" customFormat="1" ht="12" customHeight="1" x14ac:dyDescent="0.2">
      <c r="A85" s="3">
        <v>72</v>
      </c>
      <c r="B85" s="9" t="s">
        <v>217</v>
      </c>
      <c r="C85" s="14" t="s">
        <v>9</v>
      </c>
      <c r="D85" s="103"/>
      <c r="E85" s="99">
        <v>23</v>
      </c>
      <c r="F85" s="91">
        <v>100</v>
      </c>
      <c r="G85" s="92">
        <f t="shared" si="4"/>
        <v>400</v>
      </c>
      <c r="H85" s="92"/>
      <c r="I85" s="92"/>
      <c r="J85" s="101"/>
      <c r="K85" s="101"/>
    </row>
    <row r="86" spans="1:11" s="16" customFormat="1" ht="12" customHeight="1" x14ac:dyDescent="0.2">
      <c r="A86" s="3">
        <v>73</v>
      </c>
      <c r="B86" s="9" t="s">
        <v>230</v>
      </c>
      <c r="C86" s="14" t="s">
        <v>9</v>
      </c>
      <c r="D86" s="103"/>
      <c r="E86" s="99">
        <v>23</v>
      </c>
      <c r="F86" s="91">
        <v>20</v>
      </c>
      <c r="G86" s="92">
        <f t="shared" si="4"/>
        <v>80</v>
      </c>
      <c r="H86" s="92"/>
      <c r="I86" s="92"/>
      <c r="J86" s="101"/>
      <c r="K86" s="101"/>
    </row>
    <row r="87" spans="1:11" s="16" customFormat="1" ht="12" customHeight="1" x14ac:dyDescent="0.2">
      <c r="A87" s="3">
        <v>74</v>
      </c>
      <c r="B87" s="9" t="s">
        <v>218</v>
      </c>
      <c r="C87" s="14" t="s">
        <v>9</v>
      </c>
      <c r="D87" s="103"/>
      <c r="E87" s="99">
        <v>23</v>
      </c>
      <c r="F87" s="91">
        <v>20</v>
      </c>
      <c r="G87" s="92">
        <f t="shared" si="4"/>
        <v>80</v>
      </c>
      <c r="H87" s="92"/>
      <c r="I87" s="92"/>
      <c r="J87" s="101"/>
      <c r="K87" s="101"/>
    </row>
    <row r="88" spans="1:11" s="16" customFormat="1" ht="12" customHeight="1" x14ac:dyDescent="0.2">
      <c r="A88" s="3">
        <v>75</v>
      </c>
      <c r="B88" s="9" t="s">
        <v>219</v>
      </c>
      <c r="C88" s="14" t="s">
        <v>9</v>
      </c>
      <c r="D88" s="103"/>
      <c r="E88" s="99">
        <v>23</v>
      </c>
      <c r="F88" s="91">
        <v>20</v>
      </c>
      <c r="G88" s="92">
        <f t="shared" si="4"/>
        <v>80</v>
      </c>
      <c r="H88" s="92"/>
      <c r="I88" s="92"/>
      <c r="J88" s="101"/>
      <c r="K88" s="101"/>
    </row>
    <row r="89" spans="1:11" s="16" customFormat="1" ht="12" customHeight="1" x14ac:dyDescent="0.2">
      <c r="A89" s="3">
        <v>76</v>
      </c>
      <c r="B89" s="9" t="s">
        <v>220</v>
      </c>
      <c r="C89" s="14" t="s">
        <v>9</v>
      </c>
      <c r="D89" s="103"/>
      <c r="E89" s="99">
        <v>23</v>
      </c>
      <c r="F89" s="91">
        <v>20</v>
      </c>
      <c r="G89" s="92">
        <f t="shared" si="4"/>
        <v>80</v>
      </c>
      <c r="H89" s="92"/>
      <c r="I89" s="92"/>
      <c r="J89" s="101"/>
      <c r="K89" s="101"/>
    </row>
    <row r="90" spans="1:11" s="16" customFormat="1" ht="12" customHeight="1" x14ac:dyDescent="0.2">
      <c r="A90" s="3">
        <v>77</v>
      </c>
      <c r="B90" s="9" t="s">
        <v>221</v>
      </c>
      <c r="C90" s="14" t="s">
        <v>9</v>
      </c>
      <c r="D90" s="103"/>
      <c r="E90" s="99">
        <v>23</v>
      </c>
      <c r="F90" s="91">
        <v>100</v>
      </c>
      <c r="G90" s="92">
        <f t="shared" si="4"/>
        <v>400</v>
      </c>
      <c r="H90" s="92"/>
      <c r="I90" s="92"/>
      <c r="J90" s="101"/>
      <c r="K90" s="101"/>
    </row>
    <row r="91" spans="1:11" s="16" customFormat="1" ht="12" customHeight="1" x14ac:dyDescent="0.2">
      <c r="A91" s="3">
        <v>78</v>
      </c>
      <c r="B91" s="9" t="s">
        <v>222</v>
      </c>
      <c r="C91" s="14" t="s">
        <v>9</v>
      </c>
      <c r="D91" s="103"/>
      <c r="E91" s="99">
        <v>23</v>
      </c>
      <c r="F91" s="91">
        <v>15</v>
      </c>
      <c r="G91" s="92">
        <f t="shared" si="4"/>
        <v>60</v>
      </c>
      <c r="H91" s="92"/>
      <c r="I91" s="92"/>
      <c r="J91" s="101"/>
      <c r="K91" s="101"/>
    </row>
    <row r="92" spans="1:11" s="16" customFormat="1" ht="12" customHeight="1" x14ac:dyDescent="0.2">
      <c r="A92" s="3">
        <v>79</v>
      </c>
      <c r="B92" s="9" t="s">
        <v>223</v>
      </c>
      <c r="C92" s="14" t="s">
        <v>9</v>
      </c>
      <c r="D92" s="103"/>
      <c r="E92" s="99">
        <v>23</v>
      </c>
      <c r="F92" s="91">
        <v>30</v>
      </c>
      <c r="G92" s="92">
        <f t="shared" si="4"/>
        <v>120</v>
      </c>
      <c r="H92" s="92"/>
      <c r="I92" s="92"/>
      <c r="J92" s="101"/>
      <c r="K92" s="101"/>
    </row>
    <row r="93" spans="1:11" s="16" customFormat="1" ht="12" customHeight="1" x14ac:dyDescent="0.2">
      <c r="A93" s="3">
        <v>80</v>
      </c>
      <c r="B93" s="9" t="s">
        <v>224</v>
      </c>
      <c r="C93" s="14" t="s">
        <v>9</v>
      </c>
      <c r="D93" s="103"/>
      <c r="E93" s="99">
        <v>23</v>
      </c>
      <c r="F93" s="91">
        <v>15</v>
      </c>
      <c r="G93" s="92">
        <f t="shared" si="4"/>
        <v>60</v>
      </c>
      <c r="H93" s="92"/>
      <c r="I93" s="92"/>
      <c r="J93" s="101"/>
      <c r="K93" s="101"/>
    </row>
    <row r="94" spans="1:11" s="16" customFormat="1" ht="12" customHeight="1" x14ac:dyDescent="0.2">
      <c r="A94" s="3">
        <v>81</v>
      </c>
      <c r="B94" s="9" t="s">
        <v>225</v>
      </c>
      <c r="C94" s="14" t="s">
        <v>9</v>
      </c>
      <c r="D94" s="103"/>
      <c r="E94" s="99">
        <v>23</v>
      </c>
      <c r="F94" s="91">
        <v>10</v>
      </c>
      <c r="G94" s="92">
        <f t="shared" si="4"/>
        <v>40</v>
      </c>
      <c r="H94" s="92"/>
      <c r="I94" s="92"/>
      <c r="J94" s="101"/>
      <c r="K94" s="101"/>
    </row>
    <row r="95" spans="1:11" s="16" customFormat="1" ht="12" customHeight="1" x14ac:dyDescent="0.2">
      <c r="A95" s="3">
        <v>82</v>
      </c>
      <c r="B95" s="9" t="s">
        <v>226</v>
      </c>
      <c r="C95" s="14" t="s">
        <v>9</v>
      </c>
      <c r="D95" s="103"/>
      <c r="E95" s="99">
        <v>23</v>
      </c>
      <c r="F95" s="91">
        <v>10</v>
      </c>
      <c r="G95" s="92">
        <f t="shared" si="4"/>
        <v>40</v>
      </c>
      <c r="H95" s="92"/>
      <c r="I95" s="92"/>
      <c r="J95" s="101"/>
      <c r="K95" s="101"/>
    </row>
    <row r="96" spans="1:11" s="16" customFormat="1" ht="12" customHeight="1" x14ac:dyDescent="0.2">
      <c r="A96" s="3">
        <v>83</v>
      </c>
      <c r="B96" s="9" t="s">
        <v>227</v>
      </c>
      <c r="C96" s="14" t="s">
        <v>9</v>
      </c>
      <c r="D96" s="103"/>
      <c r="E96" s="99">
        <v>23</v>
      </c>
      <c r="F96" s="91">
        <v>10</v>
      </c>
      <c r="G96" s="92">
        <f t="shared" si="4"/>
        <v>40</v>
      </c>
      <c r="H96" s="92"/>
      <c r="I96" s="92"/>
      <c r="J96" s="101"/>
      <c r="K96" s="101"/>
    </row>
    <row r="97" spans="1:11" s="16" customFormat="1" ht="12" customHeight="1" x14ac:dyDescent="0.2">
      <c r="A97" s="3">
        <v>84</v>
      </c>
      <c r="B97" s="9" t="s">
        <v>228</v>
      </c>
      <c r="C97" s="14" t="s">
        <v>9</v>
      </c>
      <c r="D97" s="103"/>
      <c r="E97" s="99">
        <v>23</v>
      </c>
      <c r="F97" s="91">
        <v>10</v>
      </c>
      <c r="G97" s="92">
        <f t="shared" si="4"/>
        <v>40</v>
      </c>
      <c r="H97" s="92"/>
      <c r="I97" s="92"/>
      <c r="J97" s="101"/>
      <c r="K97" s="101"/>
    </row>
    <row r="98" spans="1:11" s="16" customFormat="1" ht="12" customHeight="1" x14ac:dyDescent="0.2">
      <c r="A98" s="3">
        <v>85</v>
      </c>
      <c r="B98" s="9" t="s">
        <v>229</v>
      </c>
      <c r="C98" s="14" t="s">
        <v>9</v>
      </c>
      <c r="D98" s="103"/>
      <c r="E98" s="99">
        <v>23</v>
      </c>
      <c r="F98" s="91">
        <v>100</v>
      </c>
      <c r="G98" s="92">
        <f t="shared" si="4"/>
        <v>400</v>
      </c>
      <c r="H98" s="92"/>
      <c r="I98" s="92"/>
      <c r="J98" s="101"/>
      <c r="K98" s="101"/>
    </row>
    <row r="99" spans="1:11" ht="12" customHeight="1" x14ac:dyDescent="0.2">
      <c r="A99" s="3">
        <v>86</v>
      </c>
      <c r="B99" s="9" t="s">
        <v>50</v>
      </c>
      <c r="C99" s="14" t="s">
        <v>7</v>
      </c>
      <c r="D99" s="89"/>
      <c r="E99" s="99">
        <v>23</v>
      </c>
      <c r="F99" s="91">
        <v>4</v>
      </c>
      <c r="G99" s="92">
        <f t="shared" si="4"/>
        <v>16</v>
      </c>
      <c r="H99" s="92"/>
      <c r="I99" s="92"/>
      <c r="J99" s="83"/>
      <c r="K99" s="83"/>
    </row>
    <row r="100" spans="1:11" ht="12" customHeight="1" x14ac:dyDescent="0.2">
      <c r="A100" s="3">
        <v>87</v>
      </c>
      <c r="B100" s="9" t="s">
        <v>212</v>
      </c>
      <c r="C100" s="14" t="s">
        <v>9</v>
      </c>
      <c r="D100" s="104"/>
      <c r="E100" s="99">
        <v>23</v>
      </c>
      <c r="F100" s="91">
        <v>5</v>
      </c>
      <c r="G100" s="92">
        <f t="shared" si="4"/>
        <v>20</v>
      </c>
      <c r="H100" s="92"/>
      <c r="I100" s="92"/>
      <c r="J100" s="83"/>
      <c r="K100" s="83"/>
    </row>
    <row r="101" spans="1:11" ht="12" customHeight="1" x14ac:dyDescent="0.2">
      <c r="A101" s="3">
        <v>88</v>
      </c>
      <c r="B101" s="9" t="s">
        <v>213</v>
      </c>
      <c r="C101" s="14" t="s">
        <v>9</v>
      </c>
      <c r="D101" s="92"/>
      <c r="E101" s="99">
        <v>23</v>
      </c>
      <c r="F101" s="91">
        <v>5</v>
      </c>
      <c r="G101" s="92">
        <f t="shared" si="4"/>
        <v>20</v>
      </c>
      <c r="H101" s="92"/>
      <c r="I101" s="92"/>
      <c r="J101" s="83"/>
      <c r="K101" s="83"/>
    </row>
    <row r="102" spans="1:11" ht="12" customHeight="1" x14ac:dyDescent="0.2">
      <c r="A102" s="3">
        <v>89</v>
      </c>
      <c r="B102" s="9" t="s">
        <v>204</v>
      </c>
      <c r="C102" s="14" t="s">
        <v>7</v>
      </c>
      <c r="D102" s="89"/>
      <c r="E102" s="99">
        <v>23</v>
      </c>
      <c r="F102" s="91">
        <v>48</v>
      </c>
      <c r="G102" s="92">
        <f t="shared" si="4"/>
        <v>192</v>
      </c>
      <c r="H102" s="92"/>
      <c r="I102" s="92"/>
      <c r="J102" s="83"/>
      <c r="K102" s="83"/>
    </row>
    <row r="103" spans="1:11" ht="12" customHeight="1" x14ac:dyDescent="0.2">
      <c r="A103" s="3">
        <v>90</v>
      </c>
      <c r="B103" s="9" t="s">
        <v>122</v>
      </c>
      <c r="C103" s="14" t="s">
        <v>70</v>
      </c>
      <c r="D103" s="89"/>
      <c r="E103" s="99">
        <v>23</v>
      </c>
      <c r="F103" s="91">
        <v>50</v>
      </c>
      <c r="G103" s="92">
        <f t="shared" si="4"/>
        <v>200</v>
      </c>
      <c r="H103" s="92"/>
      <c r="I103" s="92"/>
      <c r="J103" s="83"/>
      <c r="K103" s="83"/>
    </row>
    <row r="104" spans="1:11" ht="12" customHeight="1" x14ac:dyDescent="0.2">
      <c r="A104" s="3">
        <v>91</v>
      </c>
      <c r="B104" s="9" t="s">
        <v>123</v>
      </c>
      <c r="C104" s="14" t="s">
        <v>9</v>
      </c>
      <c r="D104" s="89"/>
      <c r="E104" s="99">
        <v>23</v>
      </c>
      <c r="F104" s="91">
        <v>5</v>
      </c>
      <c r="G104" s="92">
        <f t="shared" si="4"/>
        <v>20</v>
      </c>
      <c r="H104" s="92"/>
      <c r="I104" s="92"/>
      <c r="J104" s="83"/>
      <c r="K104" s="83"/>
    </row>
    <row r="105" spans="1:11" ht="12" customHeight="1" x14ac:dyDescent="0.2">
      <c r="A105" s="3">
        <v>92</v>
      </c>
      <c r="B105" s="9" t="s">
        <v>131</v>
      </c>
      <c r="C105" s="14" t="s">
        <v>9</v>
      </c>
      <c r="D105" s="89"/>
      <c r="E105" s="99">
        <v>23</v>
      </c>
      <c r="F105" s="91">
        <v>5</v>
      </c>
      <c r="G105" s="92">
        <f t="shared" si="4"/>
        <v>20</v>
      </c>
      <c r="H105" s="92"/>
      <c r="I105" s="92"/>
      <c r="J105" s="83"/>
      <c r="K105" s="83"/>
    </row>
    <row r="106" spans="1:11" s="47" customFormat="1" ht="12" customHeight="1" x14ac:dyDescent="0.2">
      <c r="A106" s="3">
        <v>93</v>
      </c>
      <c r="B106" s="56" t="s">
        <v>194</v>
      </c>
      <c r="C106" s="105" t="s">
        <v>9</v>
      </c>
      <c r="D106" s="89"/>
      <c r="E106" s="106">
        <v>23</v>
      </c>
      <c r="F106" s="91">
        <v>20</v>
      </c>
      <c r="G106" s="107">
        <f t="shared" si="4"/>
        <v>80</v>
      </c>
      <c r="H106" s="107"/>
      <c r="I106" s="107"/>
      <c r="J106" s="108"/>
      <c r="K106" s="108"/>
    </row>
    <row r="107" spans="1:11" s="47" customFormat="1" ht="12" customHeight="1" x14ac:dyDescent="0.2">
      <c r="A107" s="3">
        <v>94</v>
      </c>
      <c r="B107" s="56" t="s">
        <v>192</v>
      </c>
      <c r="C107" s="105" t="s">
        <v>9</v>
      </c>
      <c r="D107" s="89"/>
      <c r="E107" s="106">
        <v>23</v>
      </c>
      <c r="F107" s="91">
        <v>5</v>
      </c>
      <c r="G107" s="107">
        <f t="shared" si="4"/>
        <v>20</v>
      </c>
      <c r="H107" s="107"/>
      <c r="I107" s="107"/>
      <c r="J107" s="108"/>
      <c r="K107" s="108"/>
    </row>
    <row r="108" spans="1:11" s="47" customFormat="1" ht="12" customHeight="1" x14ac:dyDescent="0.2">
      <c r="A108" s="3">
        <v>95</v>
      </c>
      <c r="B108" s="56" t="s">
        <v>193</v>
      </c>
      <c r="C108" s="105" t="s">
        <v>9</v>
      </c>
      <c r="D108" s="89"/>
      <c r="E108" s="106">
        <v>23</v>
      </c>
      <c r="F108" s="91">
        <v>10</v>
      </c>
      <c r="G108" s="107">
        <f t="shared" si="4"/>
        <v>40</v>
      </c>
      <c r="H108" s="107"/>
      <c r="I108" s="107"/>
      <c r="J108" s="108"/>
      <c r="K108" s="108"/>
    </row>
    <row r="109" spans="1:11" s="17" customFormat="1" ht="12" customHeight="1" x14ac:dyDescent="0.2">
      <c r="A109" s="3">
        <v>96</v>
      </c>
      <c r="B109" s="9" t="s">
        <v>128</v>
      </c>
      <c r="C109" s="14" t="s">
        <v>9</v>
      </c>
      <c r="D109" s="89"/>
      <c r="E109" s="99">
        <v>23</v>
      </c>
      <c r="F109" s="91">
        <v>5</v>
      </c>
      <c r="G109" s="92">
        <f t="shared" si="4"/>
        <v>20</v>
      </c>
      <c r="H109" s="92"/>
      <c r="I109" s="92"/>
      <c r="J109" s="109"/>
      <c r="K109" s="109"/>
    </row>
    <row r="110" spans="1:11" s="17" customFormat="1" ht="12" customHeight="1" x14ac:dyDescent="0.2">
      <c r="A110" s="3">
        <v>97</v>
      </c>
      <c r="B110" s="9" t="s">
        <v>129</v>
      </c>
      <c r="C110" s="14" t="s">
        <v>199</v>
      </c>
      <c r="D110" s="89"/>
      <c r="E110" s="99">
        <v>23</v>
      </c>
      <c r="F110" s="91">
        <v>5</v>
      </c>
      <c r="G110" s="92">
        <f t="shared" si="4"/>
        <v>20</v>
      </c>
      <c r="H110" s="92"/>
      <c r="I110" s="92"/>
      <c r="J110" s="109"/>
      <c r="K110" s="109"/>
    </row>
    <row r="111" spans="1:11" s="17" customFormat="1" ht="12" customHeight="1" x14ac:dyDescent="0.2">
      <c r="A111" s="3">
        <v>98</v>
      </c>
      <c r="B111" s="9" t="s">
        <v>58</v>
      </c>
      <c r="C111" s="14" t="s">
        <v>59</v>
      </c>
      <c r="D111" s="89"/>
      <c r="E111" s="99">
        <v>8</v>
      </c>
      <c r="F111" s="91">
        <v>1500</v>
      </c>
      <c r="G111" s="92">
        <f t="shared" si="4"/>
        <v>6000</v>
      </c>
      <c r="H111" s="92"/>
      <c r="I111" s="92"/>
      <c r="J111" s="109"/>
      <c r="K111" s="109"/>
    </row>
    <row r="112" spans="1:11" s="17" customFormat="1" ht="23.25" customHeight="1" x14ac:dyDescent="0.2">
      <c r="A112" s="3">
        <v>99</v>
      </c>
      <c r="B112" s="19" t="s">
        <v>60</v>
      </c>
      <c r="C112" s="14" t="s">
        <v>199</v>
      </c>
      <c r="D112" s="92"/>
      <c r="E112" s="99">
        <v>23</v>
      </c>
      <c r="F112" s="91">
        <v>100</v>
      </c>
      <c r="G112" s="92">
        <f t="shared" si="4"/>
        <v>400</v>
      </c>
      <c r="H112" s="92"/>
      <c r="I112" s="92"/>
      <c r="J112" s="109"/>
      <c r="K112" s="109"/>
    </row>
    <row r="113" spans="1:11" s="17" customFormat="1" ht="12" customHeight="1" x14ac:dyDescent="0.2">
      <c r="A113" s="3">
        <v>100</v>
      </c>
      <c r="B113" s="19" t="s">
        <v>62</v>
      </c>
      <c r="C113" s="14" t="s">
        <v>59</v>
      </c>
      <c r="D113" s="89"/>
      <c r="E113" s="99">
        <v>23</v>
      </c>
      <c r="F113" s="91">
        <v>100</v>
      </c>
      <c r="G113" s="92">
        <f t="shared" si="4"/>
        <v>400</v>
      </c>
      <c r="H113" s="92"/>
      <c r="I113" s="92"/>
      <c r="J113" s="109"/>
      <c r="K113" s="109"/>
    </row>
    <row r="114" spans="1:11" s="17" customFormat="1" ht="12" customHeight="1" x14ac:dyDescent="0.2">
      <c r="A114" s="3">
        <v>101</v>
      </c>
      <c r="B114" s="19" t="s">
        <v>61</v>
      </c>
      <c r="C114" s="14" t="s">
        <v>199</v>
      </c>
      <c r="D114" s="89"/>
      <c r="E114" s="99">
        <v>23</v>
      </c>
      <c r="F114" s="91">
        <v>200</v>
      </c>
      <c r="G114" s="92">
        <f t="shared" si="4"/>
        <v>800</v>
      </c>
      <c r="H114" s="92"/>
      <c r="I114" s="92"/>
      <c r="J114" s="109"/>
      <c r="K114" s="109"/>
    </row>
    <row r="115" spans="1:11" ht="12" customHeight="1" x14ac:dyDescent="0.2">
      <c r="A115" s="20"/>
      <c r="B115" s="186" t="s">
        <v>83</v>
      </c>
      <c r="C115" s="94"/>
      <c r="D115" s="95"/>
      <c r="E115" s="98"/>
      <c r="F115" s="97"/>
      <c r="G115" s="97"/>
      <c r="H115" s="97"/>
      <c r="I115" s="97"/>
      <c r="J115" s="83"/>
      <c r="K115" s="83"/>
    </row>
    <row r="116" spans="1:11" ht="12" customHeight="1" x14ac:dyDescent="0.2">
      <c r="A116" s="3">
        <v>102</v>
      </c>
      <c r="B116" s="9" t="s">
        <v>231</v>
      </c>
      <c r="C116" s="14" t="s">
        <v>7</v>
      </c>
      <c r="D116" s="89"/>
      <c r="E116" s="99">
        <v>8</v>
      </c>
      <c r="F116" s="91">
        <v>13080</v>
      </c>
      <c r="G116" s="92">
        <f t="shared" ref="G116:G139" si="5">F116*4</f>
        <v>52320</v>
      </c>
      <c r="H116" s="92"/>
      <c r="I116" s="92"/>
      <c r="J116" s="83"/>
      <c r="K116" s="83"/>
    </row>
    <row r="117" spans="1:11" ht="12" customHeight="1" x14ac:dyDescent="0.2">
      <c r="A117" s="3">
        <v>103</v>
      </c>
      <c r="B117" s="9" t="s">
        <v>187</v>
      </c>
      <c r="C117" s="14" t="s">
        <v>9</v>
      </c>
      <c r="D117" s="89"/>
      <c r="E117" s="99">
        <v>8</v>
      </c>
      <c r="F117" s="91">
        <v>2108</v>
      </c>
      <c r="G117" s="92">
        <f t="shared" si="5"/>
        <v>8432</v>
      </c>
      <c r="H117" s="92"/>
      <c r="I117" s="92"/>
      <c r="J117" s="83"/>
      <c r="K117" s="83"/>
    </row>
    <row r="118" spans="1:11" ht="12" customHeight="1" x14ac:dyDescent="0.2">
      <c r="A118" s="3">
        <v>104</v>
      </c>
      <c r="B118" s="9" t="s">
        <v>185</v>
      </c>
      <c r="C118" s="14" t="s">
        <v>9</v>
      </c>
      <c r="D118" s="89"/>
      <c r="E118" s="99">
        <v>8</v>
      </c>
      <c r="F118" s="91">
        <v>20</v>
      </c>
      <c r="G118" s="92">
        <f t="shared" si="5"/>
        <v>80</v>
      </c>
      <c r="H118" s="92"/>
      <c r="I118" s="92"/>
      <c r="J118" s="83"/>
      <c r="K118" s="83"/>
    </row>
    <row r="119" spans="1:11" ht="12" customHeight="1" x14ac:dyDescent="0.2">
      <c r="A119" s="3">
        <v>105</v>
      </c>
      <c r="B119" s="9" t="s">
        <v>186</v>
      </c>
      <c r="C119" s="14" t="s">
        <v>9</v>
      </c>
      <c r="D119" s="89"/>
      <c r="E119" s="99">
        <v>8</v>
      </c>
      <c r="F119" s="91">
        <v>20</v>
      </c>
      <c r="G119" s="92">
        <f t="shared" si="5"/>
        <v>80</v>
      </c>
      <c r="H119" s="92"/>
      <c r="I119" s="92"/>
      <c r="J119" s="83"/>
      <c r="K119" s="83"/>
    </row>
    <row r="120" spans="1:11" ht="12" customHeight="1" x14ac:dyDescent="0.2">
      <c r="A120" s="3">
        <v>106</v>
      </c>
      <c r="B120" s="9" t="s">
        <v>132</v>
      </c>
      <c r="C120" s="14" t="s">
        <v>9</v>
      </c>
      <c r="D120" s="89"/>
      <c r="E120" s="99">
        <v>8</v>
      </c>
      <c r="F120" s="91">
        <v>50</v>
      </c>
      <c r="G120" s="92">
        <f t="shared" si="5"/>
        <v>200</v>
      </c>
      <c r="H120" s="92"/>
      <c r="I120" s="92"/>
      <c r="J120" s="83"/>
      <c r="K120" s="83"/>
    </row>
    <row r="121" spans="1:11" ht="12" customHeight="1" x14ac:dyDescent="0.2">
      <c r="A121" s="3">
        <v>107</v>
      </c>
      <c r="B121" s="9" t="s">
        <v>44</v>
      </c>
      <c r="C121" s="14" t="s">
        <v>199</v>
      </c>
      <c r="D121" s="89"/>
      <c r="E121" s="99">
        <v>8</v>
      </c>
      <c r="F121" s="91">
        <v>300</v>
      </c>
      <c r="G121" s="92">
        <f t="shared" si="5"/>
        <v>1200</v>
      </c>
      <c r="H121" s="92"/>
      <c r="I121" s="92"/>
      <c r="J121" s="83"/>
      <c r="K121" s="83"/>
    </row>
    <row r="122" spans="1:11" s="16" customFormat="1" ht="12" customHeight="1" x14ac:dyDescent="0.2">
      <c r="A122" s="3">
        <v>108</v>
      </c>
      <c r="B122" s="9" t="s">
        <v>143</v>
      </c>
      <c r="C122" s="14" t="s">
        <v>9</v>
      </c>
      <c r="D122" s="89"/>
      <c r="E122" s="99">
        <v>8</v>
      </c>
      <c r="F122" s="91">
        <v>15</v>
      </c>
      <c r="G122" s="92">
        <f t="shared" si="5"/>
        <v>60</v>
      </c>
      <c r="H122" s="92"/>
      <c r="I122" s="92"/>
      <c r="J122" s="101"/>
      <c r="K122" s="101"/>
    </row>
    <row r="123" spans="1:11" ht="12" customHeight="1" x14ac:dyDescent="0.2">
      <c r="A123" s="3">
        <v>109</v>
      </c>
      <c r="B123" s="9" t="s">
        <v>23</v>
      </c>
      <c r="C123" s="14" t="s">
        <v>9</v>
      </c>
      <c r="D123" s="89"/>
      <c r="E123" s="99">
        <v>8</v>
      </c>
      <c r="F123" s="91">
        <v>20</v>
      </c>
      <c r="G123" s="92">
        <f t="shared" si="5"/>
        <v>80</v>
      </c>
      <c r="H123" s="92"/>
      <c r="I123" s="92"/>
      <c r="J123" s="83"/>
      <c r="K123" s="83"/>
    </row>
    <row r="124" spans="1:11" ht="12" customHeight="1" x14ac:dyDescent="0.2">
      <c r="A124" s="3">
        <v>110</v>
      </c>
      <c r="B124" s="9" t="s">
        <v>24</v>
      </c>
      <c r="C124" s="14" t="s">
        <v>9</v>
      </c>
      <c r="D124" s="89"/>
      <c r="E124" s="99">
        <v>8</v>
      </c>
      <c r="F124" s="91">
        <v>10</v>
      </c>
      <c r="G124" s="92">
        <f t="shared" si="5"/>
        <v>40</v>
      </c>
      <c r="H124" s="92"/>
      <c r="I124" s="92"/>
      <c r="J124" s="83"/>
      <c r="K124" s="83"/>
    </row>
    <row r="125" spans="1:11" s="17" customFormat="1" ht="12" customHeight="1" x14ac:dyDescent="0.2">
      <c r="A125" s="3">
        <v>111</v>
      </c>
      <c r="B125" s="9" t="s">
        <v>25</v>
      </c>
      <c r="C125" s="14" t="s">
        <v>26</v>
      </c>
      <c r="D125" s="89"/>
      <c r="E125" s="99">
        <v>8</v>
      </c>
      <c r="F125" s="91">
        <v>1</v>
      </c>
      <c r="G125" s="92">
        <f t="shared" si="5"/>
        <v>4</v>
      </c>
      <c r="H125" s="92"/>
      <c r="I125" s="92"/>
      <c r="J125" s="109"/>
      <c r="K125" s="109"/>
    </row>
    <row r="126" spans="1:11" ht="12" customHeight="1" x14ac:dyDescent="0.2">
      <c r="A126" s="3">
        <v>112</v>
      </c>
      <c r="B126" s="9" t="s">
        <v>232</v>
      </c>
      <c r="C126" s="14" t="s">
        <v>199</v>
      </c>
      <c r="D126" s="89"/>
      <c r="E126" s="99">
        <v>8</v>
      </c>
      <c r="F126" s="91">
        <v>10</v>
      </c>
      <c r="G126" s="92">
        <f t="shared" si="5"/>
        <v>40</v>
      </c>
      <c r="H126" s="92"/>
      <c r="I126" s="92"/>
      <c r="J126" s="83"/>
      <c r="K126" s="83"/>
    </row>
    <row r="127" spans="1:11" ht="12" customHeight="1" x14ac:dyDescent="0.2">
      <c r="A127" s="3">
        <v>113</v>
      </c>
      <c r="B127" s="9" t="s">
        <v>27</v>
      </c>
      <c r="C127" s="14" t="s">
        <v>199</v>
      </c>
      <c r="D127" s="89"/>
      <c r="E127" s="99">
        <v>8</v>
      </c>
      <c r="F127" s="91">
        <v>20</v>
      </c>
      <c r="G127" s="92">
        <f t="shared" si="5"/>
        <v>80</v>
      </c>
      <c r="H127" s="92"/>
      <c r="I127" s="92"/>
      <c r="J127" s="83"/>
      <c r="K127" s="83"/>
    </row>
    <row r="128" spans="1:11" s="24" customFormat="1" ht="24" customHeight="1" x14ac:dyDescent="0.2">
      <c r="A128" s="116" t="s">
        <v>238</v>
      </c>
      <c r="B128" s="19" t="s">
        <v>188</v>
      </c>
      <c r="C128" s="14" t="s">
        <v>199</v>
      </c>
      <c r="D128" s="92"/>
      <c r="E128" s="99">
        <v>8</v>
      </c>
      <c r="F128" s="91">
        <v>553980</v>
      </c>
      <c r="G128" s="92">
        <f t="shared" si="5"/>
        <v>2215920</v>
      </c>
      <c r="H128" s="92"/>
      <c r="I128" s="92"/>
      <c r="J128" s="110"/>
      <c r="K128" s="110"/>
    </row>
    <row r="129" spans="1:12" s="24" customFormat="1" ht="24" customHeight="1" x14ac:dyDescent="0.2">
      <c r="A129" s="116" t="s">
        <v>239</v>
      </c>
      <c r="B129" s="19" t="s">
        <v>189</v>
      </c>
      <c r="C129" s="14" t="s">
        <v>199</v>
      </c>
      <c r="D129" s="92"/>
      <c r="E129" s="99">
        <v>8</v>
      </c>
      <c r="F129" s="91">
        <v>310730</v>
      </c>
      <c r="G129" s="92">
        <f t="shared" si="5"/>
        <v>1242920</v>
      </c>
      <c r="H129" s="92"/>
      <c r="I129" s="92"/>
      <c r="J129" s="110"/>
      <c r="K129" s="110"/>
    </row>
    <row r="130" spans="1:12" s="24" customFormat="1" ht="24" customHeight="1" x14ac:dyDescent="0.2">
      <c r="A130" s="116" t="s">
        <v>240</v>
      </c>
      <c r="B130" s="19" t="s">
        <v>190</v>
      </c>
      <c r="C130" s="14" t="s">
        <v>199</v>
      </c>
      <c r="D130" s="92"/>
      <c r="E130" s="99">
        <v>8</v>
      </c>
      <c r="F130" s="91">
        <v>205500</v>
      </c>
      <c r="G130" s="92">
        <f t="shared" si="5"/>
        <v>822000</v>
      </c>
      <c r="H130" s="92"/>
      <c r="I130" s="92"/>
      <c r="J130" s="110"/>
      <c r="K130" s="110"/>
    </row>
    <row r="131" spans="1:12" s="24" customFormat="1" ht="24" customHeight="1" x14ac:dyDescent="0.2">
      <c r="A131" s="82" t="s">
        <v>241</v>
      </c>
      <c r="B131" s="19" t="s">
        <v>191</v>
      </c>
      <c r="C131" s="14" t="s">
        <v>199</v>
      </c>
      <c r="D131" s="92"/>
      <c r="E131" s="99">
        <v>8</v>
      </c>
      <c r="F131" s="91">
        <v>83871</v>
      </c>
      <c r="G131" s="92">
        <f t="shared" si="5"/>
        <v>335484</v>
      </c>
      <c r="H131" s="92"/>
      <c r="I131" s="92"/>
      <c r="J131" s="110"/>
      <c r="K131" s="111"/>
      <c r="L131" s="72"/>
    </row>
    <row r="132" spans="1:12" ht="12" customHeight="1" x14ac:dyDescent="0.2">
      <c r="A132" s="3">
        <v>115</v>
      </c>
      <c r="B132" s="9" t="s">
        <v>28</v>
      </c>
      <c r="C132" s="14" t="s">
        <v>199</v>
      </c>
      <c r="D132" s="89"/>
      <c r="E132" s="99">
        <v>8</v>
      </c>
      <c r="F132" s="91">
        <v>10</v>
      </c>
      <c r="G132" s="92">
        <f t="shared" si="5"/>
        <v>40</v>
      </c>
      <c r="H132" s="92"/>
      <c r="I132" s="92"/>
      <c r="J132" s="83"/>
      <c r="K132" s="83"/>
    </row>
    <row r="133" spans="1:12" s="24" customFormat="1" ht="33.75" x14ac:dyDescent="0.2">
      <c r="A133" s="116" t="s">
        <v>242</v>
      </c>
      <c r="B133" s="19" t="s">
        <v>233</v>
      </c>
      <c r="C133" s="14" t="s">
        <v>199</v>
      </c>
      <c r="D133" s="92"/>
      <c r="E133" s="99">
        <v>8</v>
      </c>
      <c r="F133" s="91">
        <v>227052</v>
      </c>
      <c r="G133" s="92">
        <f t="shared" si="5"/>
        <v>908208</v>
      </c>
      <c r="H133" s="92"/>
      <c r="I133" s="92"/>
      <c r="J133" s="110"/>
      <c r="K133" s="110"/>
    </row>
    <row r="134" spans="1:12" s="24" customFormat="1" ht="45" x14ac:dyDescent="0.2">
      <c r="A134" s="82" t="s">
        <v>243</v>
      </c>
      <c r="B134" s="19" t="s">
        <v>234</v>
      </c>
      <c r="C134" s="14" t="s">
        <v>199</v>
      </c>
      <c r="D134" s="92"/>
      <c r="E134" s="99">
        <v>8</v>
      </c>
      <c r="F134" s="91">
        <v>3966</v>
      </c>
      <c r="G134" s="92">
        <f t="shared" si="5"/>
        <v>15864</v>
      </c>
      <c r="H134" s="92"/>
      <c r="I134" s="92"/>
      <c r="J134" s="110"/>
      <c r="K134" s="110"/>
    </row>
    <row r="135" spans="1:12" s="16" customFormat="1" ht="12" customHeight="1" x14ac:dyDescent="0.2">
      <c r="A135" s="3">
        <v>117</v>
      </c>
      <c r="B135" s="9" t="s">
        <v>196</v>
      </c>
      <c r="C135" s="14" t="s">
        <v>199</v>
      </c>
      <c r="D135" s="89"/>
      <c r="E135" s="99">
        <v>8</v>
      </c>
      <c r="F135" s="91">
        <v>67401.350000000006</v>
      </c>
      <c r="G135" s="92">
        <f t="shared" si="5"/>
        <v>269605.40000000002</v>
      </c>
      <c r="H135" s="92"/>
      <c r="I135" s="92"/>
      <c r="J135" s="101"/>
      <c r="K135" s="101"/>
    </row>
    <row r="136" spans="1:12" s="16" customFormat="1" ht="12" customHeight="1" x14ac:dyDescent="0.2">
      <c r="A136" s="3">
        <v>118</v>
      </c>
      <c r="B136" s="9" t="s">
        <v>63</v>
      </c>
      <c r="C136" s="14" t="s">
        <v>26</v>
      </c>
      <c r="D136" s="89"/>
      <c r="E136" s="99">
        <v>8</v>
      </c>
      <c r="F136" s="91">
        <v>100</v>
      </c>
      <c r="G136" s="92">
        <f t="shared" si="5"/>
        <v>400</v>
      </c>
      <c r="H136" s="92"/>
      <c r="I136" s="92"/>
      <c r="J136" s="101"/>
      <c r="K136" s="101"/>
    </row>
    <row r="137" spans="1:12" s="24" customFormat="1" ht="33.75" x14ac:dyDescent="0.2">
      <c r="A137" s="116" t="s">
        <v>244</v>
      </c>
      <c r="B137" s="19" t="s">
        <v>235</v>
      </c>
      <c r="C137" s="14" t="s">
        <v>199</v>
      </c>
      <c r="D137" s="92"/>
      <c r="E137" s="99">
        <v>8</v>
      </c>
      <c r="F137" s="91">
        <v>37842</v>
      </c>
      <c r="G137" s="92">
        <f t="shared" si="5"/>
        <v>151368</v>
      </c>
      <c r="H137" s="92"/>
      <c r="I137" s="92"/>
      <c r="J137" s="110"/>
      <c r="K137" s="110"/>
    </row>
    <row r="138" spans="1:12" s="24" customFormat="1" ht="45" x14ac:dyDescent="0.2">
      <c r="A138" s="82" t="s">
        <v>245</v>
      </c>
      <c r="B138" s="19" t="s">
        <v>236</v>
      </c>
      <c r="C138" s="14" t="s">
        <v>199</v>
      </c>
      <c r="D138" s="92"/>
      <c r="E138" s="99">
        <v>8</v>
      </c>
      <c r="F138" s="91">
        <v>3966</v>
      </c>
      <c r="G138" s="92">
        <f t="shared" si="5"/>
        <v>15864</v>
      </c>
      <c r="H138" s="92"/>
      <c r="I138" s="92"/>
      <c r="J138" s="110"/>
      <c r="K138" s="110"/>
    </row>
    <row r="139" spans="1:12" s="24" customFormat="1" ht="12" customHeight="1" x14ac:dyDescent="0.2">
      <c r="A139" s="3">
        <v>120</v>
      </c>
      <c r="B139" s="9" t="s">
        <v>195</v>
      </c>
      <c r="C139" s="14" t="s">
        <v>199</v>
      </c>
      <c r="D139" s="89"/>
      <c r="E139" s="99">
        <v>8</v>
      </c>
      <c r="F139" s="91">
        <v>67401.350000000006</v>
      </c>
      <c r="G139" s="92">
        <f t="shared" si="5"/>
        <v>269605.40000000002</v>
      </c>
      <c r="H139" s="92"/>
      <c r="I139" s="92"/>
      <c r="J139" s="110"/>
      <c r="K139" s="110"/>
    </row>
    <row r="140" spans="1:12" ht="12" customHeight="1" x14ac:dyDescent="0.2">
      <c r="A140" s="20"/>
      <c r="B140" s="186" t="s">
        <v>45</v>
      </c>
      <c r="C140" s="94"/>
      <c r="D140" s="97"/>
      <c r="E140" s="98"/>
      <c r="F140" s="97"/>
      <c r="G140" s="97"/>
      <c r="H140" s="97"/>
      <c r="I140" s="97"/>
      <c r="J140" s="83"/>
      <c r="K140" s="83"/>
    </row>
    <row r="141" spans="1:12" s="23" customFormat="1" ht="12" customHeight="1" x14ac:dyDescent="0.2">
      <c r="A141" s="3">
        <v>121</v>
      </c>
      <c r="B141" s="35" t="s">
        <v>65</v>
      </c>
      <c r="C141" s="36" t="s">
        <v>46</v>
      </c>
      <c r="D141" s="34"/>
      <c r="E141" s="99">
        <v>23</v>
      </c>
      <c r="F141" s="91">
        <v>500</v>
      </c>
      <c r="G141" s="92">
        <f t="shared" ref="G141:G160" si="6">F141*4</f>
        <v>2000</v>
      </c>
      <c r="H141" s="92"/>
      <c r="I141" s="92"/>
      <c r="J141" s="93"/>
      <c r="K141" s="93"/>
    </row>
    <row r="142" spans="1:12" s="23" customFormat="1" ht="12" customHeight="1" x14ac:dyDescent="0.2">
      <c r="A142" s="3">
        <v>122</v>
      </c>
      <c r="B142" s="37" t="s">
        <v>49</v>
      </c>
      <c r="C142" s="36" t="s">
        <v>4</v>
      </c>
      <c r="D142" s="34"/>
      <c r="E142" s="99">
        <v>23</v>
      </c>
      <c r="F142" s="91">
        <v>0.5</v>
      </c>
      <c r="G142" s="92">
        <f t="shared" si="6"/>
        <v>2</v>
      </c>
      <c r="H142" s="92"/>
      <c r="I142" s="92"/>
      <c r="J142" s="93"/>
      <c r="K142" s="93"/>
    </row>
    <row r="143" spans="1:12" s="24" customFormat="1" ht="12" customHeight="1" x14ac:dyDescent="0.2">
      <c r="A143" s="3">
        <v>123</v>
      </c>
      <c r="B143" s="61" t="s">
        <v>66</v>
      </c>
      <c r="C143" s="36" t="s">
        <v>8</v>
      </c>
      <c r="D143" s="34"/>
      <c r="E143" s="99">
        <v>23</v>
      </c>
      <c r="F143" s="91">
        <v>20</v>
      </c>
      <c r="G143" s="92">
        <f t="shared" si="6"/>
        <v>80</v>
      </c>
      <c r="H143" s="92"/>
      <c r="I143" s="92"/>
      <c r="J143" s="110"/>
      <c r="K143" s="110"/>
    </row>
    <row r="144" spans="1:12" s="23" customFormat="1" ht="12" customHeight="1" x14ac:dyDescent="0.2">
      <c r="A144" s="3">
        <v>124</v>
      </c>
      <c r="B144" s="35" t="s">
        <v>237</v>
      </c>
      <c r="C144" s="36" t="s">
        <v>67</v>
      </c>
      <c r="D144" s="34"/>
      <c r="E144" s="99">
        <v>23</v>
      </c>
      <c r="F144" s="91">
        <v>25</v>
      </c>
      <c r="G144" s="92">
        <f t="shared" si="6"/>
        <v>100</v>
      </c>
      <c r="H144" s="92"/>
      <c r="I144" s="92"/>
      <c r="J144" s="93"/>
      <c r="K144" s="93"/>
    </row>
    <row r="145" spans="1:11" s="24" customFormat="1" ht="12" customHeight="1" x14ac:dyDescent="0.2">
      <c r="A145" s="3">
        <v>125</v>
      </c>
      <c r="B145" s="35" t="s">
        <v>68</v>
      </c>
      <c r="C145" s="38" t="s">
        <v>47</v>
      </c>
      <c r="D145" s="34"/>
      <c r="E145" s="99">
        <v>23</v>
      </c>
      <c r="F145" s="91">
        <v>20</v>
      </c>
      <c r="G145" s="92">
        <f t="shared" si="6"/>
        <v>80</v>
      </c>
      <c r="H145" s="92"/>
      <c r="I145" s="92"/>
      <c r="J145" s="110"/>
      <c r="K145" s="110"/>
    </row>
    <row r="146" spans="1:11" s="24" customFormat="1" ht="12" customHeight="1" x14ac:dyDescent="0.2">
      <c r="A146" s="3">
        <v>126</v>
      </c>
      <c r="B146" s="37" t="s">
        <v>69</v>
      </c>
      <c r="C146" s="38" t="s">
        <v>70</v>
      </c>
      <c r="D146" s="34"/>
      <c r="E146" s="99">
        <v>23</v>
      </c>
      <c r="F146" s="91">
        <v>100</v>
      </c>
      <c r="G146" s="92">
        <f t="shared" si="6"/>
        <v>400</v>
      </c>
      <c r="H146" s="92"/>
      <c r="I146" s="92"/>
      <c r="J146" s="110"/>
      <c r="K146" s="110"/>
    </row>
    <row r="147" spans="1:11" s="24" customFormat="1" ht="12" customHeight="1" x14ac:dyDescent="0.2">
      <c r="A147" s="3">
        <v>127</v>
      </c>
      <c r="B147" s="37" t="s">
        <v>71</v>
      </c>
      <c r="C147" s="38" t="s">
        <v>70</v>
      </c>
      <c r="D147" s="34"/>
      <c r="E147" s="99">
        <v>23</v>
      </c>
      <c r="F147" s="91">
        <v>250</v>
      </c>
      <c r="G147" s="92">
        <f t="shared" si="6"/>
        <v>1000</v>
      </c>
      <c r="H147" s="92"/>
      <c r="I147" s="92"/>
      <c r="J147" s="110"/>
      <c r="K147" s="110"/>
    </row>
    <row r="148" spans="1:11" s="23" customFormat="1" ht="12" customHeight="1" x14ac:dyDescent="0.2">
      <c r="A148" s="3">
        <v>128</v>
      </c>
      <c r="B148" s="37" t="s">
        <v>130</v>
      </c>
      <c r="C148" s="38" t="s">
        <v>9</v>
      </c>
      <c r="D148" s="34"/>
      <c r="E148" s="99">
        <v>23</v>
      </c>
      <c r="F148" s="91">
        <v>5</v>
      </c>
      <c r="G148" s="92">
        <f t="shared" si="6"/>
        <v>20</v>
      </c>
      <c r="H148" s="92"/>
      <c r="I148" s="92"/>
      <c r="J148" s="93"/>
      <c r="K148" s="93"/>
    </row>
    <row r="149" spans="1:11" s="24" customFormat="1" ht="12" customHeight="1" x14ac:dyDescent="0.2">
      <c r="A149" s="3">
        <v>129</v>
      </c>
      <c r="B149" s="37" t="s">
        <v>72</v>
      </c>
      <c r="C149" s="38" t="s">
        <v>9</v>
      </c>
      <c r="D149" s="34"/>
      <c r="E149" s="99">
        <v>23</v>
      </c>
      <c r="F149" s="91">
        <v>5</v>
      </c>
      <c r="G149" s="92">
        <f t="shared" si="6"/>
        <v>20</v>
      </c>
      <c r="H149" s="92"/>
      <c r="I149" s="92"/>
      <c r="J149" s="110"/>
      <c r="K149" s="110"/>
    </row>
    <row r="150" spans="1:11" s="24" customFormat="1" ht="12" customHeight="1" x14ac:dyDescent="0.2">
      <c r="A150" s="3">
        <v>130</v>
      </c>
      <c r="B150" s="37" t="s">
        <v>73</v>
      </c>
      <c r="C150" s="38" t="s">
        <v>26</v>
      </c>
      <c r="D150" s="34"/>
      <c r="E150" s="99">
        <v>23</v>
      </c>
      <c r="F150" s="91">
        <v>5</v>
      </c>
      <c r="G150" s="92">
        <f t="shared" si="6"/>
        <v>20</v>
      </c>
      <c r="H150" s="92"/>
      <c r="I150" s="92"/>
      <c r="J150" s="110"/>
      <c r="K150" s="110"/>
    </row>
    <row r="151" spans="1:11" s="24" customFormat="1" ht="12" customHeight="1" x14ac:dyDescent="0.2">
      <c r="A151" s="3">
        <v>131</v>
      </c>
      <c r="B151" s="37" t="s">
        <v>58</v>
      </c>
      <c r="C151" s="38" t="s">
        <v>59</v>
      </c>
      <c r="D151" s="34"/>
      <c r="E151" s="99">
        <v>23</v>
      </c>
      <c r="F151" s="91">
        <v>200</v>
      </c>
      <c r="G151" s="92">
        <f t="shared" si="6"/>
        <v>800</v>
      </c>
      <c r="H151" s="92"/>
      <c r="I151" s="92"/>
      <c r="J151" s="110"/>
      <c r="K151" s="110"/>
    </row>
    <row r="152" spans="1:11" s="24" customFormat="1" ht="12" customHeight="1" x14ac:dyDescent="0.2">
      <c r="A152" s="3">
        <v>132</v>
      </c>
      <c r="B152" s="62" t="s">
        <v>34</v>
      </c>
      <c r="C152" s="33" t="s">
        <v>48</v>
      </c>
      <c r="D152" s="34"/>
      <c r="E152" s="99">
        <v>23</v>
      </c>
      <c r="F152" s="91">
        <v>5</v>
      </c>
      <c r="G152" s="92">
        <f t="shared" si="6"/>
        <v>20</v>
      </c>
      <c r="H152" s="92"/>
      <c r="I152" s="92"/>
      <c r="J152" s="110"/>
      <c r="K152" s="110"/>
    </row>
    <row r="153" spans="1:11" s="24" customFormat="1" ht="12" customHeight="1" x14ac:dyDescent="0.2">
      <c r="A153" s="3">
        <v>133</v>
      </c>
      <c r="B153" s="62" t="s">
        <v>74</v>
      </c>
      <c r="C153" s="33" t="s">
        <v>48</v>
      </c>
      <c r="D153" s="34"/>
      <c r="E153" s="99">
        <v>23</v>
      </c>
      <c r="F153" s="91">
        <v>5</v>
      </c>
      <c r="G153" s="92">
        <f t="shared" si="6"/>
        <v>20</v>
      </c>
      <c r="H153" s="92"/>
      <c r="I153" s="92"/>
      <c r="J153" s="110"/>
      <c r="K153" s="110"/>
    </row>
    <row r="154" spans="1:11" s="24" customFormat="1" ht="12" customHeight="1" x14ac:dyDescent="0.2">
      <c r="A154" s="3">
        <v>134</v>
      </c>
      <c r="B154" s="62" t="s">
        <v>35</v>
      </c>
      <c r="C154" s="33" t="s">
        <v>48</v>
      </c>
      <c r="D154" s="34"/>
      <c r="E154" s="99">
        <v>23</v>
      </c>
      <c r="F154" s="91">
        <v>5</v>
      </c>
      <c r="G154" s="92">
        <f t="shared" si="6"/>
        <v>20</v>
      </c>
      <c r="H154" s="92"/>
      <c r="I154" s="92"/>
      <c r="J154" s="110"/>
      <c r="K154" s="110"/>
    </row>
    <row r="155" spans="1:11" s="24" customFormat="1" ht="12" customHeight="1" x14ac:dyDescent="0.2">
      <c r="A155" s="3">
        <v>135</v>
      </c>
      <c r="B155" s="62" t="s">
        <v>75</v>
      </c>
      <c r="C155" s="33" t="s">
        <v>48</v>
      </c>
      <c r="D155" s="34"/>
      <c r="E155" s="99">
        <v>23</v>
      </c>
      <c r="F155" s="91">
        <v>5</v>
      </c>
      <c r="G155" s="92">
        <f t="shared" si="6"/>
        <v>20</v>
      </c>
      <c r="H155" s="92"/>
      <c r="I155" s="92"/>
      <c r="J155" s="110"/>
      <c r="K155" s="110"/>
    </row>
    <row r="156" spans="1:11" s="24" customFormat="1" ht="12" customHeight="1" x14ac:dyDescent="0.2">
      <c r="A156" s="3">
        <v>136</v>
      </c>
      <c r="B156" s="62" t="s">
        <v>76</v>
      </c>
      <c r="C156" s="33" t="s">
        <v>48</v>
      </c>
      <c r="D156" s="34"/>
      <c r="E156" s="99">
        <v>23</v>
      </c>
      <c r="F156" s="91">
        <v>5</v>
      </c>
      <c r="G156" s="92">
        <f t="shared" si="6"/>
        <v>20</v>
      </c>
      <c r="H156" s="92"/>
      <c r="I156" s="92"/>
      <c r="J156" s="110"/>
      <c r="K156" s="110"/>
    </row>
    <row r="157" spans="1:11" s="24" customFormat="1" ht="12" customHeight="1" x14ac:dyDescent="0.2">
      <c r="A157" s="3">
        <v>137</v>
      </c>
      <c r="B157" s="62" t="s">
        <v>64</v>
      </c>
      <c r="C157" s="33" t="s">
        <v>48</v>
      </c>
      <c r="D157" s="34"/>
      <c r="E157" s="99">
        <v>23</v>
      </c>
      <c r="F157" s="91">
        <v>5</v>
      </c>
      <c r="G157" s="92">
        <f t="shared" si="6"/>
        <v>20</v>
      </c>
      <c r="H157" s="92"/>
      <c r="I157" s="92"/>
      <c r="J157" s="110"/>
      <c r="K157" s="110"/>
    </row>
    <row r="158" spans="1:11" s="24" customFormat="1" ht="12" customHeight="1" x14ac:dyDescent="0.2">
      <c r="A158" s="3">
        <v>138</v>
      </c>
      <c r="B158" s="62" t="s">
        <v>36</v>
      </c>
      <c r="C158" s="33" t="s">
        <v>48</v>
      </c>
      <c r="D158" s="34"/>
      <c r="E158" s="99">
        <v>23</v>
      </c>
      <c r="F158" s="91">
        <v>5</v>
      </c>
      <c r="G158" s="92">
        <f t="shared" si="6"/>
        <v>20</v>
      </c>
      <c r="H158" s="92"/>
      <c r="I158" s="92"/>
      <c r="J158" s="110"/>
      <c r="K158" s="110"/>
    </row>
    <row r="159" spans="1:11" s="24" customFormat="1" ht="12" customHeight="1" x14ac:dyDescent="0.2">
      <c r="A159" s="3">
        <v>139</v>
      </c>
      <c r="B159" s="63" t="s">
        <v>77</v>
      </c>
      <c r="C159" s="33" t="s">
        <v>48</v>
      </c>
      <c r="D159" s="34"/>
      <c r="E159" s="99">
        <v>23</v>
      </c>
      <c r="F159" s="91">
        <v>5</v>
      </c>
      <c r="G159" s="92">
        <f t="shared" si="6"/>
        <v>20</v>
      </c>
      <c r="H159" s="92"/>
      <c r="I159" s="92"/>
      <c r="J159" s="110"/>
      <c r="K159" s="110"/>
    </row>
    <row r="160" spans="1:11" s="24" customFormat="1" ht="12" customHeight="1" x14ac:dyDescent="0.2">
      <c r="A160" s="3">
        <v>140</v>
      </c>
      <c r="B160" s="9" t="s">
        <v>37</v>
      </c>
      <c r="C160" s="14" t="s">
        <v>48</v>
      </c>
      <c r="D160" s="89"/>
      <c r="E160" s="99">
        <v>23</v>
      </c>
      <c r="F160" s="91">
        <v>10</v>
      </c>
      <c r="G160" s="92">
        <f t="shared" si="6"/>
        <v>40</v>
      </c>
      <c r="H160" s="92"/>
      <c r="I160" s="92"/>
      <c r="J160" s="110"/>
      <c r="K160" s="110"/>
    </row>
    <row r="161" spans="1:11" ht="17.25" customHeight="1" x14ac:dyDescent="0.2">
      <c r="A161" s="211" t="s">
        <v>51</v>
      </c>
      <c r="B161" s="211"/>
      <c r="C161" s="94"/>
      <c r="D161" s="98"/>
      <c r="E161" s="97"/>
      <c r="F161" s="112"/>
      <c r="G161" s="112"/>
      <c r="H161" s="113"/>
      <c r="I161" s="113"/>
      <c r="J161" s="83"/>
      <c r="K161" s="83"/>
    </row>
    <row r="162" spans="1:11" x14ac:dyDescent="0.2">
      <c r="A162" s="83"/>
      <c r="B162" s="83"/>
      <c r="C162" s="114"/>
      <c r="D162" s="83"/>
      <c r="E162" s="83"/>
      <c r="F162" s="115"/>
      <c r="G162" s="83"/>
      <c r="H162" s="83"/>
      <c r="I162" s="83"/>
      <c r="J162" s="83"/>
      <c r="K162" s="83"/>
    </row>
    <row r="163" spans="1:11" x14ac:dyDescent="0.2">
      <c r="A163" s="83"/>
      <c r="B163" s="83"/>
      <c r="C163" s="114"/>
      <c r="D163" s="83"/>
      <c r="E163" s="83"/>
      <c r="F163" s="115"/>
      <c r="G163" s="83"/>
      <c r="H163" s="83"/>
      <c r="I163" s="83"/>
      <c r="J163" s="83"/>
      <c r="K163" s="83"/>
    </row>
    <row r="164" spans="1:11" x14ac:dyDescent="0.2">
      <c r="A164" s="83"/>
      <c r="B164" s="83" t="s">
        <v>54</v>
      </c>
      <c r="C164" s="83"/>
      <c r="D164" s="83" t="s">
        <v>53</v>
      </c>
      <c r="E164" s="83"/>
      <c r="F164" s="115"/>
      <c r="G164" s="83"/>
      <c r="H164" s="83"/>
      <c r="I164" s="83"/>
      <c r="J164" s="83"/>
      <c r="K164" s="83"/>
    </row>
    <row r="165" spans="1:11" x14ac:dyDescent="0.2">
      <c r="A165" s="83"/>
      <c r="B165" s="83"/>
      <c r="C165" s="83"/>
      <c r="D165" s="83"/>
      <c r="E165" s="83"/>
      <c r="F165" s="115"/>
      <c r="G165" s="83"/>
      <c r="H165" s="83"/>
      <c r="I165" s="83"/>
      <c r="J165" s="83"/>
      <c r="K165" s="83"/>
    </row>
    <row r="166" spans="1:11" x14ac:dyDescent="0.2">
      <c r="A166" s="83"/>
      <c r="B166" s="83" t="s">
        <v>55</v>
      </c>
      <c r="C166" s="83"/>
      <c r="D166" s="83"/>
      <c r="E166" s="83"/>
      <c r="F166" s="115"/>
      <c r="G166" s="83"/>
      <c r="H166" s="83"/>
      <c r="I166" s="83"/>
      <c r="J166" s="83"/>
      <c r="K166" s="83"/>
    </row>
    <row r="167" spans="1:11" x14ac:dyDescent="0.2">
      <c r="A167" s="83"/>
      <c r="B167" s="83"/>
      <c r="C167" s="114"/>
      <c r="D167" s="83"/>
      <c r="E167" s="83"/>
      <c r="F167" s="115"/>
      <c r="G167" s="83"/>
      <c r="H167" s="83"/>
      <c r="I167" s="83"/>
      <c r="J167" s="83"/>
      <c r="K167" s="83"/>
    </row>
    <row r="168" spans="1:11" x14ac:dyDescent="0.2">
      <c r="A168" s="83"/>
      <c r="B168" s="83"/>
      <c r="C168" s="114"/>
      <c r="D168" s="83"/>
      <c r="E168" s="83"/>
      <c r="F168" s="115"/>
      <c r="G168" s="83"/>
      <c r="H168" s="83"/>
      <c r="I168" s="83"/>
      <c r="J168" s="83"/>
      <c r="K168" s="83"/>
    </row>
    <row r="169" spans="1:11" x14ac:dyDescent="0.2">
      <c r="A169" s="83"/>
      <c r="B169" s="83"/>
      <c r="C169" s="114"/>
      <c r="D169" s="83"/>
      <c r="E169" s="83"/>
      <c r="F169" s="115"/>
      <c r="G169" s="83"/>
      <c r="H169" s="83"/>
      <c r="I169" s="83"/>
      <c r="J169" s="83"/>
      <c r="K169" s="83"/>
    </row>
    <row r="170" spans="1:11" x14ac:dyDescent="0.2">
      <c r="A170" s="83"/>
      <c r="B170" s="83"/>
      <c r="C170" s="114"/>
      <c r="D170" s="83"/>
      <c r="E170" s="83"/>
      <c r="F170" s="115"/>
      <c r="G170" s="83"/>
      <c r="H170" s="83"/>
      <c r="I170" s="83"/>
      <c r="J170" s="83"/>
      <c r="K170" s="83"/>
    </row>
    <row r="171" spans="1:11" x14ac:dyDescent="0.2">
      <c r="A171" s="83"/>
      <c r="B171" s="83"/>
      <c r="C171" s="114"/>
      <c r="D171" s="83"/>
      <c r="E171" s="83"/>
      <c r="F171" s="115"/>
      <c r="G171" s="83"/>
      <c r="H171" s="83"/>
      <c r="I171" s="83"/>
      <c r="J171" s="83"/>
      <c r="K171" s="83"/>
    </row>
    <row r="172" spans="1:11" x14ac:dyDescent="0.2">
      <c r="A172" s="83"/>
      <c r="B172" s="83"/>
      <c r="C172" s="114"/>
      <c r="D172" s="83"/>
      <c r="E172" s="83"/>
      <c r="F172" s="115"/>
      <c r="G172" s="83"/>
      <c r="H172" s="83"/>
      <c r="I172" s="83"/>
      <c r="J172" s="83"/>
      <c r="K172" s="83"/>
    </row>
    <row r="173" spans="1:11" x14ac:dyDescent="0.2">
      <c r="A173" s="83"/>
      <c r="B173" s="83"/>
      <c r="C173" s="114"/>
      <c r="D173" s="83"/>
      <c r="E173" s="83"/>
      <c r="F173" s="115"/>
      <c r="G173" s="83"/>
      <c r="H173" s="83"/>
      <c r="I173" s="83"/>
      <c r="J173" s="83"/>
      <c r="K173" s="83"/>
    </row>
    <row r="174" spans="1:11" x14ac:dyDescent="0.2">
      <c r="A174" s="83"/>
      <c r="B174" s="83"/>
      <c r="C174" s="114"/>
      <c r="D174" s="83"/>
      <c r="E174" s="83"/>
      <c r="F174" s="115"/>
      <c r="G174" s="83"/>
      <c r="H174" s="83"/>
      <c r="I174" s="83"/>
      <c r="J174" s="83"/>
      <c r="K174" s="83"/>
    </row>
  </sheetData>
  <mergeCells count="12">
    <mergeCell ref="I4:I5"/>
    <mergeCell ref="A161:B161"/>
    <mergeCell ref="A1:I1"/>
    <mergeCell ref="A2:I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pageSetup paperSize="8" scale="8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view="pageBreakPreview" zoomScaleNormal="100" zoomScaleSheetLayoutView="100" workbookViewId="0">
      <selection activeCell="N9" sqref="N9"/>
    </sheetView>
  </sheetViews>
  <sheetFormatPr defaultRowHeight="12.75" x14ac:dyDescent="0.2"/>
  <cols>
    <col min="1" max="1" width="3.5703125" style="39" customWidth="1"/>
    <col min="2" max="2" width="63" style="39" customWidth="1"/>
    <col min="3" max="3" width="9.42578125" style="39" customWidth="1"/>
    <col min="4" max="4" width="10.42578125" style="39" customWidth="1"/>
    <col min="5" max="5" width="8.85546875" style="39" customWidth="1"/>
    <col min="6" max="6" width="11.140625" style="39" customWidth="1"/>
    <col min="7" max="7" width="11.42578125" style="39" customWidth="1"/>
    <col min="8" max="8" width="12.7109375" style="39" customWidth="1"/>
    <col min="9" max="9" width="13.5703125" style="39" customWidth="1"/>
    <col min="10" max="16384" width="9.140625" style="39"/>
  </cols>
  <sheetData>
    <row r="1" spans="1:11" x14ac:dyDescent="0.2">
      <c r="A1" s="187"/>
      <c r="B1" s="188"/>
      <c r="C1" s="188"/>
      <c r="D1" s="188"/>
      <c r="E1" s="188"/>
      <c r="F1" s="188"/>
      <c r="G1" s="188"/>
      <c r="H1" s="188"/>
      <c r="I1" s="187" t="s">
        <v>265</v>
      </c>
      <c r="J1" s="83"/>
      <c r="K1" s="83"/>
    </row>
    <row r="2" spans="1:11" ht="29.25" customHeight="1" x14ac:dyDescent="0.2">
      <c r="A2" s="225" t="s">
        <v>260</v>
      </c>
      <c r="B2" s="225"/>
      <c r="C2" s="225"/>
      <c r="D2" s="225"/>
      <c r="E2" s="225"/>
      <c r="F2" s="225"/>
      <c r="G2" s="225"/>
      <c r="H2" s="225"/>
      <c r="I2" s="225"/>
      <c r="J2" s="83"/>
      <c r="K2" s="83"/>
    </row>
    <row r="3" spans="1:11" ht="32.25" customHeight="1" x14ac:dyDescent="0.2">
      <c r="A3" s="226"/>
      <c r="B3" s="226"/>
      <c r="C3" s="226"/>
      <c r="D3" s="226"/>
      <c r="E3" s="226"/>
      <c r="F3" s="226"/>
      <c r="G3" s="226"/>
      <c r="H3" s="226"/>
      <c r="I3" s="226"/>
      <c r="J3" s="83"/>
      <c r="K3" s="83"/>
    </row>
    <row r="4" spans="1:11" ht="18.95" customHeight="1" x14ac:dyDescent="0.2">
      <c r="A4" s="218" t="s">
        <v>0</v>
      </c>
      <c r="B4" s="220" t="s">
        <v>2</v>
      </c>
      <c r="C4" s="210" t="s">
        <v>1</v>
      </c>
      <c r="D4" s="210" t="s">
        <v>52</v>
      </c>
      <c r="E4" s="210" t="s">
        <v>3</v>
      </c>
      <c r="F4" s="223" t="s">
        <v>115</v>
      </c>
      <c r="G4" s="223" t="s">
        <v>144</v>
      </c>
      <c r="H4" s="210" t="s">
        <v>116</v>
      </c>
      <c r="I4" s="210" t="s">
        <v>117</v>
      </c>
      <c r="J4" s="83"/>
      <c r="K4" s="83"/>
    </row>
    <row r="5" spans="1:11" ht="27" customHeight="1" x14ac:dyDescent="0.2">
      <c r="A5" s="219"/>
      <c r="B5" s="220"/>
      <c r="C5" s="210"/>
      <c r="D5" s="210"/>
      <c r="E5" s="210"/>
      <c r="F5" s="224"/>
      <c r="G5" s="224"/>
      <c r="H5" s="210"/>
      <c r="I5" s="210"/>
      <c r="J5" s="83"/>
      <c r="K5" s="83"/>
    </row>
    <row r="6" spans="1:11" x14ac:dyDescent="0.2">
      <c r="A6" s="5"/>
      <c r="B6" s="1"/>
      <c r="C6" s="73"/>
      <c r="D6" s="74"/>
      <c r="E6" s="2"/>
      <c r="F6" s="75"/>
      <c r="G6" s="83"/>
      <c r="H6" s="83"/>
      <c r="I6" s="83"/>
      <c r="J6" s="83"/>
      <c r="K6" s="83"/>
    </row>
    <row r="7" spans="1:11" x14ac:dyDescent="0.2">
      <c r="A7" s="76">
        <v>1</v>
      </c>
      <c r="B7" s="76">
        <v>2</v>
      </c>
      <c r="C7" s="77">
        <v>3</v>
      </c>
      <c r="D7" s="78">
        <v>4</v>
      </c>
      <c r="E7" s="77">
        <v>5</v>
      </c>
      <c r="F7" s="77">
        <v>6</v>
      </c>
      <c r="G7" s="78">
        <v>7</v>
      </c>
      <c r="H7" s="78">
        <v>8</v>
      </c>
      <c r="I7" s="77">
        <v>9</v>
      </c>
      <c r="J7" s="83"/>
      <c r="K7" s="83"/>
    </row>
    <row r="8" spans="1:11" x14ac:dyDescent="0.2">
      <c r="A8" s="79"/>
      <c r="B8" s="80" t="s">
        <v>197</v>
      </c>
      <c r="C8" s="79"/>
      <c r="D8" s="81"/>
      <c r="E8" s="79"/>
      <c r="F8" s="79"/>
      <c r="G8" s="146"/>
      <c r="H8" s="146"/>
      <c r="I8" s="146"/>
      <c r="J8" s="83"/>
      <c r="K8" s="83"/>
    </row>
    <row r="9" spans="1:11" ht="72" x14ac:dyDescent="0.2">
      <c r="A9" s="189">
        <v>1</v>
      </c>
      <c r="B9" s="190" t="s">
        <v>264</v>
      </c>
      <c r="C9" s="191" t="s">
        <v>198</v>
      </c>
      <c r="D9" s="192"/>
      <c r="E9" s="193">
        <v>8</v>
      </c>
      <c r="F9" s="193">
        <v>80</v>
      </c>
      <c r="G9" s="192">
        <f>F9*4</f>
        <v>320</v>
      </c>
      <c r="H9" s="192"/>
      <c r="I9" s="192"/>
      <c r="J9" s="83"/>
      <c r="K9" s="83"/>
    </row>
    <row r="10" spans="1:11" x14ac:dyDescent="0.2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</row>
    <row r="11" spans="1:11" x14ac:dyDescent="0.2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</row>
    <row r="12" spans="1:11" x14ac:dyDescent="0.2">
      <c r="A12" s="83"/>
      <c r="B12" s="83"/>
      <c r="C12" s="83"/>
      <c r="D12" s="83"/>
      <c r="E12" s="83"/>
      <c r="F12" s="83"/>
      <c r="G12" s="83"/>
      <c r="H12" s="83"/>
      <c r="I12" s="83"/>
      <c r="J12" s="83"/>
      <c r="K12" s="83"/>
    </row>
    <row r="13" spans="1:11" x14ac:dyDescent="0.2">
      <c r="A13" s="83"/>
      <c r="B13" s="83"/>
      <c r="C13" s="83"/>
      <c r="D13" s="83"/>
      <c r="E13" s="83"/>
      <c r="F13" s="83"/>
      <c r="G13" s="83"/>
      <c r="H13" s="83"/>
      <c r="I13" s="83"/>
      <c r="J13" s="83"/>
      <c r="K13" s="83"/>
    </row>
    <row r="14" spans="1:11" x14ac:dyDescent="0.2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3"/>
    </row>
    <row r="15" spans="1:11" x14ac:dyDescent="0.2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3"/>
    </row>
    <row r="16" spans="1:11" x14ac:dyDescent="0.2">
      <c r="A16" s="83"/>
      <c r="B16" s="83"/>
      <c r="C16" s="83"/>
      <c r="D16" s="83"/>
      <c r="E16" s="83"/>
      <c r="F16" s="83"/>
      <c r="G16" s="83"/>
      <c r="H16" s="83"/>
      <c r="I16" s="83"/>
      <c r="J16" s="83"/>
      <c r="K16" s="83"/>
    </row>
    <row r="17" spans="1:11" x14ac:dyDescent="0.2">
      <c r="A17" s="83"/>
      <c r="B17" s="83"/>
      <c r="C17" s="83"/>
      <c r="D17" s="83"/>
      <c r="E17" s="83"/>
      <c r="F17" s="83"/>
      <c r="G17" s="83"/>
      <c r="H17" s="83"/>
      <c r="I17" s="83"/>
      <c r="J17" s="83"/>
      <c r="K17" s="83"/>
    </row>
    <row r="18" spans="1:11" x14ac:dyDescent="0.2">
      <c r="A18" s="83"/>
      <c r="B18" s="83"/>
      <c r="C18" s="83"/>
      <c r="D18" s="83"/>
      <c r="E18" s="83"/>
      <c r="F18" s="83"/>
      <c r="G18" s="83"/>
      <c r="H18" s="83"/>
      <c r="I18" s="83"/>
      <c r="J18" s="83"/>
      <c r="K18" s="83"/>
    </row>
    <row r="19" spans="1:11" x14ac:dyDescent="0.2">
      <c r="A19" s="83"/>
      <c r="B19" s="83"/>
      <c r="C19" s="83"/>
      <c r="D19" s="83"/>
      <c r="E19" s="83"/>
      <c r="F19" s="83"/>
      <c r="G19" s="83"/>
      <c r="H19" s="83"/>
      <c r="I19" s="83"/>
      <c r="J19" s="83"/>
      <c r="K19" s="83"/>
    </row>
    <row r="20" spans="1:11" x14ac:dyDescent="0.2">
      <c r="A20" s="83"/>
      <c r="B20" s="83"/>
      <c r="C20" s="83"/>
      <c r="D20" s="83"/>
      <c r="E20" s="83"/>
      <c r="F20" s="83"/>
      <c r="G20" s="83"/>
      <c r="H20" s="83"/>
      <c r="I20" s="83"/>
      <c r="J20" s="83"/>
      <c r="K20" s="83"/>
    </row>
    <row r="21" spans="1:11" x14ac:dyDescent="0.2">
      <c r="A21" s="83"/>
      <c r="B21" s="83"/>
      <c r="C21" s="83"/>
      <c r="D21" s="83"/>
      <c r="E21" s="83"/>
      <c r="F21" s="83"/>
      <c r="G21" s="83"/>
      <c r="H21" s="83"/>
      <c r="I21" s="83"/>
      <c r="J21" s="83"/>
      <c r="K21" s="83"/>
    </row>
    <row r="22" spans="1:11" x14ac:dyDescent="0.2">
      <c r="A22" s="83"/>
      <c r="B22" s="83"/>
      <c r="C22" s="83"/>
      <c r="D22" s="83"/>
      <c r="E22" s="83"/>
      <c r="F22" s="83"/>
      <c r="G22" s="83"/>
      <c r="H22" s="83"/>
      <c r="I22" s="83"/>
      <c r="J22" s="83"/>
      <c r="K22" s="83"/>
    </row>
    <row r="23" spans="1:11" x14ac:dyDescent="0.2">
      <c r="A23" s="83"/>
      <c r="B23" s="83"/>
      <c r="C23" s="83"/>
      <c r="D23" s="83"/>
      <c r="E23" s="83"/>
      <c r="F23" s="83"/>
      <c r="G23" s="83"/>
      <c r="H23" s="83"/>
      <c r="I23" s="83"/>
      <c r="J23" s="83"/>
      <c r="K23" s="83"/>
    </row>
    <row r="24" spans="1:11" x14ac:dyDescent="0.2">
      <c r="A24" s="83"/>
      <c r="B24" s="83"/>
      <c r="C24" s="83"/>
      <c r="D24" s="83"/>
      <c r="E24" s="83"/>
      <c r="F24" s="83"/>
      <c r="G24" s="83"/>
      <c r="H24" s="83"/>
      <c r="I24" s="83"/>
      <c r="J24" s="83"/>
      <c r="K24" s="83"/>
    </row>
    <row r="25" spans="1:11" x14ac:dyDescent="0.2">
      <c r="A25" s="83"/>
      <c r="B25" s="83"/>
      <c r="C25" s="83"/>
      <c r="D25" s="83"/>
      <c r="E25" s="83"/>
      <c r="F25" s="83"/>
      <c r="G25" s="83"/>
      <c r="H25" s="83"/>
      <c r="I25" s="83"/>
      <c r="J25" s="83"/>
      <c r="K25" s="83"/>
    </row>
    <row r="26" spans="1:11" x14ac:dyDescent="0.2">
      <c r="A26" s="83"/>
      <c r="B26" s="83"/>
      <c r="C26" s="83"/>
      <c r="D26" s="83"/>
      <c r="E26" s="83"/>
      <c r="F26" s="83"/>
      <c r="G26" s="83"/>
      <c r="H26" s="83"/>
      <c r="I26" s="83"/>
      <c r="J26" s="83"/>
      <c r="K26" s="83"/>
    </row>
    <row r="27" spans="1:11" x14ac:dyDescent="0.2">
      <c r="A27" s="83"/>
      <c r="B27" s="83"/>
      <c r="C27" s="83"/>
      <c r="D27" s="83"/>
      <c r="E27" s="83"/>
      <c r="F27" s="83"/>
      <c r="G27" s="83"/>
      <c r="H27" s="83"/>
      <c r="I27" s="83"/>
      <c r="J27" s="83"/>
      <c r="K27" s="83"/>
    </row>
    <row r="28" spans="1:11" x14ac:dyDescent="0.2">
      <c r="A28" s="83"/>
      <c r="B28" s="83"/>
      <c r="C28" s="83"/>
      <c r="D28" s="83"/>
      <c r="E28" s="83"/>
      <c r="F28" s="83"/>
      <c r="G28" s="83"/>
      <c r="H28" s="83"/>
      <c r="I28" s="83"/>
      <c r="J28" s="83"/>
      <c r="K28" s="83"/>
    </row>
    <row r="29" spans="1:11" x14ac:dyDescent="0.2">
      <c r="A29" s="83"/>
      <c r="B29" s="83"/>
      <c r="C29" s="83"/>
      <c r="D29" s="83"/>
      <c r="E29" s="83"/>
      <c r="F29" s="83"/>
      <c r="G29" s="83"/>
      <c r="H29" s="83"/>
      <c r="I29" s="83"/>
      <c r="J29" s="83"/>
      <c r="K29" s="83"/>
    </row>
  </sheetData>
  <mergeCells count="10">
    <mergeCell ref="A2:I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1</vt:i4>
      </vt:variant>
    </vt:vector>
  </HeadingPairs>
  <TitlesOfParts>
    <vt:vector size="5" baseType="lpstr">
      <vt:lpstr>F Cenowy BUM DK 77+77a </vt:lpstr>
      <vt:lpstr>Fcenowy BUD DK 77+77a</vt:lpstr>
      <vt:lpstr>ZUD F.C. DK 19 i 77 (2)</vt:lpstr>
      <vt:lpstr>Arkusz1</vt:lpstr>
      <vt:lpstr>'ZUD F.C. DK 19 i 77 (2)'!Obszar_wydruku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Błyskal Mariusz</dc:creator>
  <cp:lastModifiedBy>Kloc Paweł</cp:lastModifiedBy>
  <cp:lastPrinted>2015-04-22T08:34:04Z</cp:lastPrinted>
  <dcterms:created xsi:type="dcterms:W3CDTF">2010-08-31T11:16:30Z</dcterms:created>
  <dcterms:modified xsi:type="dcterms:W3CDTF">2015-06-19T11:17:17Z</dcterms:modified>
</cp:coreProperties>
</file>