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25320" windowHeight="12405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Arkusz1!$A$6:$M$6</definedName>
  </definedNames>
  <calcPr calcId="145621" fullPrecision="0"/>
</workbook>
</file>

<file path=xl/calcChain.xml><?xml version="1.0" encoding="utf-8"?>
<calcChain xmlns="http://schemas.openxmlformats.org/spreadsheetml/2006/main">
  <c r="N110" i="1" l="1"/>
  <c r="O109" i="1"/>
  <c r="O108" i="1"/>
  <c r="O107" i="1"/>
  <c r="O106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62" i="1"/>
  <c r="O58" i="1"/>
  <c r="O59" i="1"/>
  <c r="O57" i="1"/>
  <c r="O55" i="1"/>
  <c r="O56" i="1"/>
  <c r="O54" i="1"/>
  <c r="O34" i="1"/>
  <c r="O42" i="1"/>
  <c r="O43" i="1"/>
  <c r="O44" i="1"/>
  <c r="O45" i="1"/>
  <c r="O46" i="1"/>
  <c r="O47" i="1"/>
  <c r="O48" i="1"/>
  <c r="O49" i="1"/>
  <c r="O50" i="1"/>
  <c r="O51" i="1"/>
  <c r="O52" i="1"/>
  <c r="O53" i="1"/>
  <c r="O41" i="1"/>
  <c r="O38" i="1"/>
  <c r="O3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7" i="1"/>
  <c r="O110" i="1" l="1"/>
</calcChain>
</file>

<file path=xl/sharedStrings.xml><?xml version="1.0" encoding="utf-8"?>
<sst xmlns="http://schemas.openxmlformats.org/spreadsheetml/2006/main" count="1035" uniqueCount="516">
  <si>
    <t>Lp.</t>
  </si>
  <si>
    <t>Gr. Taryfowa</t>
  </si>
  <si>
    <t>A2</t>
  </si>
  <si>
    <t>B22</t>
  </si>
  <si>
    <t>nieokreślony</t>
  </si>
  <si>
    <t>PGE Dystrybucja S.A. Oddział Łódź-Miasto</t>
  </si>
  <si>
    <t>PGE Dystrybucja S.A. Oddział Łódź-Teren</t>
  </si>
  <si>
    <t>4851/2012</t>
  </si>
  <si>
    <t>4852/2012</t>
  </si>
  <si>
    <t>4853/2012</t>
  </si>
  <si>
    <t>4854/2012</t>
  </si>
  <si>
    <t>01.10.2012</t>
  </si>
  <si>
    <t>S14</t>
  </si>
  <si>
    <t>C12b</t>
  </si>
  <si>
    <t>47/WO/2/TPA/2012</t>
  </si>
  <si>
    <t>29.10.2012</t>
  </si>
  <si>
    <t>S8</t>
  </si>
  <si>
    <t>48/WO/2/TPA/2012</t>
  </si>
  <si>
    <t>49/WO/2/TPA/2012</t>
  </si>
  <si>
    <t>C21</t>
  </si>
  <si>
    <t>Rawa Mazowiecka</t>
  </si>
  <si>
    <t>Oświetlenie terenu - Babsk</t>
  </si>
  <si>
    <t>oświetlenie dróg, sygnalizacja świetlna, przejścia podziemne</t>
  </si>
  <si>
    <t>Oświetlenie terenu - skrzyżowanie ul. Białej z droga ekspresową S8 w m. Rawa Mazowiecka</t>
  </si>
  <si>
    <t>Nr PPE</t>
  </si>
  <si>
    <t>627/DO/2/TPA/2012</t>
  </si>
  <si>
    <t>628/DO/2/TPA/2012</t>
  </si>
  <si>
    <t>629/DO/2/TPA/2012</t>
  </si>
  <si>
    <t>630/DO/2/TPA/2012</t>
  </si>
  <si>
    <t>631/DO/2/TPA/2012</t>
  </si>
  <si>
    <t>632/DO/2/TPA/2012</t>
  </si>
  <si>
    <t>633/DO/2/TPA/2012</t>
  </si>
  <si>
    <t>C11o</t>
  </si>
  <si>
    <t>Przepompownia wód opadowych - ul. Reymonta w m. Rawa Mazowiecka</t>
  </si>
  <si>
    <t>C11</t>
  </si>
  <si>
    <t>Oświetlenie terenu - Podlas</t>
  </si>
  <si>
    <t>Przepompownia ścieków P-1 - Babsk</t>
  </si>
  <si>
    <t>Julianów, gm. Rawa Mazowiecka</t>
  </si>
  <si>
    <t>Zawady, gm. Kowiesy</t>
  </si>
  <si>
    <t>Kosobudzka, m. Chechło Drugie</t>
  </si>
  <si>
    <t>Gliniana, m. Chechło Drugie</t>
  </si>
  <si>
    <t>Szynkielew, m. Pabianice</t>
  </si>
  <si>
    <t>Lutomierska, m. Pabianice</t>
  </si>
  <si>
    <t>Babsk, gm. Rawa Mazowiecka</t>
  </si>
  <si>
    <t>Kowiesy</t>
  </si>
  <si>
    <t>Oświetlenie terenu - Julianów</t>
  </si>
  <si>
    <t>Oświetlenie terenu - Kowiesy</t>
  </si>
  <si>
    <t>Wędrogów, gm. Kowiesy</t>
  </si>
  <si>
    <t>Oświetlenie terenu - Wędrogów, gm. Kowiesy</t>
  </si>
  <si>
    <t>Oświetlenie terenu - Zawady</t>
  </si>
  <si>
    <t>327/B/4/TPA/2012</t>
  </si>
  <si>
    <t>02.11.2012</t>
  </si>
  <si>
    <t>Obiekty autostrady - system informacji autostradowe OUA/SPO</t>
  </si>
  <si>
    <t>A1</t>
  </si>
  <si>
    <t>m. Piątek</t>
  </si>
  <si>
    <t>4968/2012</t>
  </si>
  <si>
    <t>09.11.2012</t>
  </si>
  <si>
    <t>PLLZED000059824401</t>
  </si>
  <si>
    <t>MOP I "Głowno Zachodnie" i "Głowno Wschodnie" - Autostrada A1</t>
  </si>
  <si>
    <t>m. Głowno (Mąkolice)</t>
  </si>
  <si>
    <t>1074/DO/4/TPA/2012</t>
  </si>
  <si>
    <t>1073/DO/4/TPA/2012</t>
  </si>
  <si>
    <t>31.10.2012</t>
  </si>
  <si>
    <t>PLZELD040776850107</t>
  </si>
  <si>
    <t>40001836/5</t>
  </si>
  <si>
    <t>Stacja meteorologiczna 5 SM</t>
  </si>
  <si>
    <t>Stacja meteorologiczna 6 SM</t>
  </si>
  <si>
    <t>40001836/4</t>
  </si>
  <si>
    <t>PLZELD040783510191</t>
  </si>
  <si>
    <t>Ziemiary (poczta Bolimów)</t>
  </si>
  <si>
    <t>307/B/4/TPA/2012</t>
  </si>
  <si>
    <t>09.07.2012</t>
  </si>
  <si>
    <t>PLZELD040780440175</t>
  </si>
  <si>
    <t>Wola Szydłowiecka</t>
  </si>
  <si>
    <t>MOP Bolimów</t>
  </si>
  <si>
    <t>174/11</t>
  </si>
  <si>
    <t>Łyszkowice</t>
  </si>
  <si>
    <t>PGE Dystrybucja S.A. Oddział Łódź-Teren Rejon Piotrków Trybunalski</t>
  </si>
  <si>
    <t>819/DO/1/TPA/2012</t>
  </si>
  <si>
    <t>06.11.2012</t>
  </si>
  <si>
    <t>22.11.2012</t>
  </si>
  <si>
    <t>820/DO/1/TPA/2012</t>
  </si>
  <si>
    <t>821/DO/1/TPA/2012</t>
  </si>
  <si>
    <t>822/DO/1/TPA/2012</t>
  </si>
  <si>
    <t>823/DO/1/TPA/2012</t>
  </si>
  <si>
    <t>Wolbórz</t>
  </si>
  <si>
    <t>PLZELD010847390193</t>
  </si>
  <si>
    <t>Proszenie</t>
  </si>
  <si>
    <t>Oświetlenie węzła, MOP "Polichno"</t>
  </si>
  <si>
    <t>PLZELD010035140157</t>
  </si>
  <si>
    <t>Polichno</t>
  </si>
  <si>
    <t>PLZELD010847400194</t>
  </si>
  <si>
    <t>Piotrków Trybunalski</t>
  </si>
  <si>
    <t>PLZELD010847410195</t>
  </si>
  <si>
    <t>10000512/6</t>
  </si>
  <si>
    <t>PLZELD010847140168</t>
  </si>
  <si>
    <t>10000512/2</t>
  </si>
  <si>
    <t>PLZELD021089630194</t>
  </si>
  <si>
    <t>335/B/4/TPA/2012</t>
  </si>
  <si>
    <t>21.12.2012</t>
  </si>
  <si>
    <t>Dzieżgów</t>
  </si>
  <si>
    <t>SPO Nieborów, OUA Nieborów</t>
  </si>
  <si>
    <t>337/B/2/TPA/2012</t>
  </si>
  <si>
    <t>Chrzczonowice</t>
  </si>
  <si>
    <t>B11</t>
  </si>
  <si>
    <t>99902845/845</t>
  </si>
  <si>
    <t>PLZELD021093350178</t>
  </si>
  <si>
    <t>PLZELD021089380169</t>
  </si>
  <si>
    <t>PLZELD020007540140</t>
  </si>
  <si>
    <t>PLZELD021091820122</t>
  </si>
  <si>
    <t>Energa Operator</t>
  </si>
  <si>
    <t>820/WO/2012/D/73</t>
  </si>
  <si>
    <t>04.01.2013</t>
  </si>
  <si>
    <t>14/2</t>
  </si>
  <si>
    <t>Sokół</t>
  </si>
  <si>
    <t>PL0037730107859035</t>
  </si>
  <si>
    <t>739903745-820</t>
  </si>
  <si>
    <t>745/WO/2012/D/73</t>
  </si>
  <si>
    <t>29/2</t>
  </si>
  <si>
    <t>Kaszewy Dworne</t>
  </si>
  <si>
    <t>Obiekty towarzyszące autostrady w m. Kaszewy Dworne, gm. Krzyżanów</t>
  </si>
  <si>
    <t>Obiekty towarzyszące autostrady w m. Sokół, gm. Krzyżanów</t>
  </si>
  <si>
    <t>PL0037730107858227</t>
  </si>
  <si>
    <t>739903745-20</t>
  </si>
  <si>
    <t>180/WO/2012/D/73</t>
  </si>
  <si>
    <t>133/1</t>
  </si>
  <si>
    <t>Krzyżanówek</t>
  </si>
  <si>
    <t>Obiekty towarzyszące autostrady w m. Krzyżanówek, gm. Krzyżanów</t>
  </si>
  <si>
    <t>PL0037730115583568</t>
  </si>
  <si>
    <t>739903745-854</t>
  </si>
  <si>
    <t>179/WO/2012/D/73</t>
  </si>
  <si>
    <t>145</t>
  </si>
  <si>
    <t>PL0037730115581346</t>
  </si>
  <si>
    <t>739903745-853</t>
  </si>
  <si>
    <t>30/WO/2012/D/73</t>
  </si>
  <si>
    <t>3/2</t>
  </si>
  <si>
    <t>Sójki</t>
  </si>
  <si>
    <t>SPO Sójki, Węzeł Sójki</t>
  </si>
  <si>
    <t>PL0037730115499706</t>
  </si>
  <si>
    <t>739903745-846</t>
  </si>
  <si>
    <t>Dmosin</t>
  </si>
  <si>
    <t>PLZELD040784520195</t>
  </si>
  <si>
    <t>36/WO/2012/D/73</t>
  </si>
  <si>
    <t>123/2</t>
  </si>
  <si>
    <t>Obiekty towarzyszące autostrady</t>
  </si>
  <si>
    <t>PL0037730115573262</t>
  </si>
  <si>
    <t>739903745-851</t>
  </si>
  <si>
    <t>37/WO/2012/D/73</t>
  </si>
  <si>
    <t>153/2</t>
  </si>
  <si>
    <t>Grotowice</t>
  </si>
  <si>
    <t>PL0037730013326471</t>
  </si>
  <si>
    <t>739903745-852</t>
  </si>
  <si>
    <t>PLZELD021089180149</t>
  </si>
  <si>
    <t>PLZELD021089190150</t>
  </si>
  <si>
    <t>00282143</t>
  </si>
  <si>
    <t>00282782</t>
  </si>
  <si>
    <t>PLZELD021089610192</t>
  </si>
  <si>
    <t>00276862</t>
  </si>
  <si>
    <t>1/WO/2013/D/73</t>
  </si>
  <si>
    <t>2/WO/2013/D/73</t>
  </si>
  <si>
    <t>3/WO/2013/D/73</t>
  </si>
  <si>
    <t>4/WO/2013/D/73</t>
  </si>
  <si>
    <t>5/WO/2013/D/73</t>
  </si>
  <si>
    <t>6/WO/2013/D/73</t>
  </si>
  <si>
    <t>7/WO/2013/D/73</t>
  </si>
  <si>
    <t>22.01.2013</t>
  </si>
  <si>
    <t>201/9, 
km 257+647</t>
  </si>
  <si>
    <t>PL0037730115978642</t>
  </si>
  <si>
    <t>739903745-855</t>
  </si>
  <si>
    <t>11/2,
km 255+857</t>
  </si>
  <si>
    <t>Kaszewy Kolonia</t>
  </si>
  <si>
    <t>Znaki zmiennej treści (SK-18)</t>
  </si>
  <si>
    <t>PL0037730115978844</t>
  </si>
  <si>
    <t>739903745-856</t>
  </si>
  <si>
    <t>Znaki zmiennej treści (SK-17)</t>
  </si>
  <si>
    <t>PL0037730115980157</t>
  </si>
  <si>
    <t>739903745-857</t>
  </si>
  <si>
    <t>79/2,
km 255+290</t>
  </si>
  <si>
    <t>9/2,
km 249+042</t>
  </si>
  <si>
    <t>Komadzyn, gm. Kutno</t>
  </si>
  <si>
    <t>Urządzenia SIA (SK-03)</t>
  </si>
  <si>
    <t>PL0037730115980763</t>
  </si>
  <si>
    <t>739903745-858</t>
  </si>
  <si>
    <t>7/1,
km 252+200</t>
  </si>
  <si>
    <t>Sieraków</t>
  </si>
  <si>
    <t>PL0037730116004914</t>
  </si>
  <si>
    <t>739903745-859</t>
  </si>
  <si>
    <t>8/2,
km 262+865</t>
  </si>
  <si>
    <t>Stefanów</t>
  </si>
  <si>
    <t>PL0037730116005621</t>
  </si>
  <si>
    <t>739903745-860</t>
  </si>
  <si>
    <t>104/1,
265+343</t>
  </si>
  <si>
    <t>Pęcławice</t>
  </si>
  <si>
    <t>Znaki zmiennej treści (SK-29 i SK-30)oraz SIA (SK-27 i Sk-28)</t>
  </si>
  <si>
    <t>PL0037730116006429</t>
  </si>
  <si>
    <t>739903745-861</t>
  </si>
  <si>
    <t>31/WO/2012/D/73</t>
  </si>
  <si>
    <t>32/WO/2012/D/73</t>
  </si>
  <si>
    <t>33/WO/2012/D/73</t>
  </si>
  <si>
    <t>35/WO/2012/D/73</t>
  </si>
  <si>
    <t>2/2,
km 244+830</t>
  </si>
  <si>
    <t>Oświetlenie wiaduktu, Szafa SO10</t>
  </si>
  <si>
    <t>PL0037730115530826</t>
  </si>
  <si>
    <t>739903745-847</t>
  </si>
  <si>
    <t>7/8,
km 245+30</t>
  </si>
  <si>
    <t>Oświetlenie, szafa SO11</t>
  </si>
  <si>
    <t>PL0037730115536482</t>
  </si>
  <si>
    <t>739903745-848</t>
  </si>
  <si>
    <t>2/2,
km 244+970</t>
  </si>
  <si>
    <t xml:space="preserve">Szafy SIA, ZRP1/05 </t>
  </si>
  <si>
    <t>PL0037730115538405</t>
  </si>
  <si>
    <t>739903745-849</t>
  </si>
  <si>
    <t>80/3,
km 245+705</t>
  </si>
  <si>
    <t>Szafy SIA, ZRP1/06</t>
  </si>
  <si>
    <t>PL0037730115557906</t>
  </si>
  <si>
    <t>739903745-850</t>
  </si>
  <si>
    <t>23/43/WO/2012/D/ENPL</t>
  </si>
  <si>
    <t>24/43/WO/2012/D/ENPL</t>
  </si>
  <si>
    <t>25/43/WO/2012/D/ENPL</t>
  </si>
  <si>
    <t>15.11.2012</t>
  </si>
  <si>
    <t>22-13</t>
  </si>
  <si>
    <t>Obiekty towarzyszące oświetlenie</t>
  </si>
  <si>
    <t>PL0037730115170108</t>
  </si>
  <si>
    <t>79</t>
  </si>
  <si>
    <t>PL0037730115171825</t>
  </si>
  <si>
    <t>Orenice Nowe</t>
  </si>
  <si>
    <t>152/2,
km 269+808</t>
  </si>
  <si>
    <t>Znaki zmiennej treści, oświetlenie</t>
  </si>
  <si>
    <t>PL0037730115202541</t>
  </si>
  <si>
    <t>71/WO/06/TPA/2012</t>
  </si>
  <si>
    <t>72/WO/06/TPA/2012</t>
  </si>
  <si>
    <t>73/WO/06/TPA/2012</t>
  </si>
  <si>
    <t>74/WO/06/TPA/2012</t>
  </si>
  <si>
    <t>957/DO/06/TPA/2012</t>
  </si>
  <si>
    <t>958/DO/06/TPA/2012</t>
  </si>
  <si>
    <t>959/DO/06/TPA/2012</t>
  </si>
  <si>
    <t>960/DO/06/TPA/2012</t>
  </si>
  <si>
    <t>75/WO/06/TPA/2012</t>
  </si>
  <si>
    <t>Przepompownia wód deszczowych P1,P2,P3</t>
  </si>
  <si>
    <t>Jakubów, gm. Lubochnia</t>
  </si>
  <si>
    <t>PLZELD060031590131</t>
  </si>
  <si>
    <t>69917147/2143</t>
  </si>
  <si>
    <t>Lipie, gm. Czerniewice</t>
  </si>
  <si>
    <t>Oświetlenie węzła "Wólka Jagielczyńska"</t>
  </si>
  <si>
    <t>PLZELD060966440108</t>
  </si>
  <si>
    <t>69917147/2142</t>
  </si>
  <si>
    <t>Czerniewice, gm. Czerniewice</t>
  </si>
  <si>
    <t>Oświetlenie węzła "Czerniewice"</t>
  </si>
  <si>
    <t>PLZELD060966840148</t>
  </si>
  <si>
    <t>69917147/2145</t>
  </si>
  <si>
    <t>Jasień, gm. Lubochnia</t>
  </si>
  <si>
    <t>PLZELD060966870151</t>
  </si>
  <si>
    <t>69917147/2148</t>
  </si>
  <si>
    <t>Jakóbów - Lubochnia Górki, gm. Lubochnia</t>
  </si>
  <si>
    <t>PLZELD060966850149</t>
  </si>
  <si>
    <t>69917147/2146</t>
  </si>
  <si>
    <t>Nowe Studzianki, gm. Czerniewice</t>
  </si>
  <si>
    <t>Przepompownia wód deszczowych P11</t>
  </si>
  <si>
    <t>km 368+500</t>
  </si>
  <si>
    <t>PLZELD060966910155</t>
  </si>
  <si>
    <t>60001322/5</t>
  </si>
  <si>
    <t>Przepompownia P7</t>
  </si>
  <si>
    <t>PLZELD060966480112</t>
  </si>
  <si>
    <t>60001322/3</t>
  </si>
  <si>
    <t>Olszowiec, gm. Lubochnia</t>
  </si>
  <si>
    <t>Przepompownia P5</t>
  </si>
  <si>
    <t>PLZELD060966460110</t>
  </si>
  <si>
    <t>60001322/2</t>
  </si>
  <si>
    <t>Zjazd na MOP</t>
  </si>
  <si>
    <t>PLZELD060966490113</t>
  </si>
  <si>
    <t>60001322/4</t>
  </si>
  <si>
    <t>PGE Dystrybucja S.A. Łódź-Teren</t>
  </si>
  <si>
    <t>338/B/6/TPA/2012</t>
  </si>
  <si>
    <t>12.12.2012</t>
  </si>
  <si>
    <t>Komorów, gm. Tomaszów Mazowiecki</t>
  </si>
  <si>
    <t>Oświetlenie Węzła "Komorów"</t>
  </si>
  <si>
    <t>66/WO/06/TPA/2012</t>
  </si>
  <si>
    <t>67/WO/06/TPA/2012</t>
  </si>
  <si>
    <t>20.12.2012</t>
  </si>
  <si>
    <t>Studzianki, gm. Wolbórz</t>
  </si>
  <si>
    <t>Oświetlenie węzła "Studzianki"</t>
  </si>
  <si>
    <t>PLZELD060925350170</t>
  </si>
  <si>
    <t>69917147/2141</t>
  </si>
  <si>
    <t>Zawada Kolonia, gm. Tomaszów Mazowiecki</t>
  </si>
  <si>
    <t>PLZELD060966010162</t>
  </si>
  <si>
    <t>69917147/2140</t>
  </si>
  <si>
    <t>07.01.2013</t>
  </si>
  <si>
    <t>4250004321</t>
  </si>
  <si>
    <t>PLZELD040759560124</t>
  </si>
  <si>
    <t>3030013613</t>
  </si>
  <si>
    <t>80/WO/06/TPA/2012</t>
  </si>
  <si>
    <t>04.02.2013</t>
  </si>
  <si>
    <t>PLZELD060967750142</t>
  </si>
  <si>
    <t>69917147/2156</t>
  </si>
  <si>
    <t>969/DO/06/TPA/2012</t>
  </si>
  <si>
    <t>08.02.2013</t>
  </si>
  <si>
    <t>Lubochnia Dworska</t>
  </si>
  <si>
    <t>Przepompownia P4</t>
  </si>
  <si>
    <t>Leżajna</t>
  </si>
  <si>
    <t>99864056</t>
  </si>
  <si>
    <t>PLZELD060932020158</t>
  </si>
  <si>
    <t>PLLZED000057532710</t>
  </si>
  <si>
    <t>PLLZED000057532605</t>
  </si>
  <si>
    <t>242592</t>
  </si>
  <si>
    <t>PLLZED000057532500</t>
  </si>
  <si>
    <t>242601</t>
  </si>
  <si>
    <t>PLLZED000057532406</t>
  </si>
  <si>
    <t>242653</t>
  </si>
  <si>
    <t>00316186</t>
  </si>
  <si>
    <t>Oświetlenie Węzła "Polichno"</t>
  </si>
  <si>
    <t>0371749</t>
  </si>
  <si>
    <t>81/WO/06/TPA/2012</t>
  </si>
  <si>
    <t>18.02.2013</t>
  </si>
  <si>
    <t>Podkonice Duże, gm. Czerniewice</t>
  </si>
  <si>
    <t>Oświetlenie węzła "Jakubów"</t>
  </si>
  <si>
    <t>Oświetlenie Węzła "Podkonice"</t>
  </si>
  <si>
    <t>PLZELD060969010171</t>
  </si>
  <si>
    <t>69917147/2162</t>
  </si>
  <si>
    <t>985/DO/6/TPA/2012</t>
  </si>
  <si>
    <t>28.02.2013</t>
  </si>
  <si>
    <t>Małe Czerniewice, gm. Czerniewice</t>
  </si>
  <si>
    <t>83/WO/6/TPA/2012</t>
  </si>
  <si>
    <t>km 373+200</t>
  </si>
  <si>
    <t>Wólka Jagielczyńska, gm. Czerniewice</t>
  </si>
  <si>
    <t>Przepompownia wód deszczowych P9, km 373+200</t>
  </si>
  <si>
    <t>PLZELD060969340107</t>
  </si>
  <si>
    <t>366/B/4/TPA/2013</t>
  </si>
  <si>
    <t>08.03.2013</t>
  </si>
  <si>
    <t>Przepompownia wód opadowych, km 379+340 i 379+800</t>
  </si>
  <si>
    <t>84/WO/6/TPA/2012</t>
  </si>
  <si>
    <t>km 374+250</t>
  </si>
  <si>
    <t>Lipie/Zalas, gm. Czerniewice</t>
  </si>
  <si>
    <t>Przepompownia wód deszczowych P10, km 374+250</t>
  </si>
  <si>
    <t>PLZELD060969350108</t>
  </si>
  <si>
    <t>69917147/2165</t>
  </si>
  <si>
    <t>832/2013/D/73/WO</t>
  </si>
  <si>
    <t>35/1</t>
  </si>
  <si>
    <t>Znaki zmiennej treści Leżajna</t>
  </si>
  <si>
    <t>PL0037730116540131</t>
  </si>
  <si>
    <t>739903745/862</t>
  </si>
  <si>
    <t>00371589</t>
  </si>
  <si>
    <t>00372880</t>
  </si>
  <si>
    <t>00371038</t>
  </si>
  <si>
    <t>50069853</t>
  </si>
  <si>
    <t>0311584</t>
  </si>
  <si>
    <t>00373711</t>
  </si>
  <si>
    <t>00368278</t>
  </si>
  <si>
    <t>13894033</t>
  </si>
  <si>
    <t>13894120</t>
  </si>
  <si>
    <t>PLZELD040784510194</t>
  </si>
  <si>
    <t>3250018670</t>
  </si>
  <si>
    <t>1110/DO/6/TPA/2012</t>
  </si>
  <si>
    <t>02.04.2013</t>
  </si>
  <si>
    <t>Zjazd na MOP - Wólka Jagielczyńska</t>
  </si>
  <si>
    <t>Zjazd na MOP - Lipie</t>
  </si>
  <si>
    <t>PLZELD060970570133</t>
  </si>
  <si>
    <t>60001322/8</t>
  </si>
  <si>
    <t>1111/DO/6/TPA/2012</t>
  </si>
  <si>
    <t>Przepompownia P8</t>
  </si>
  <si>
    <t>Zagóry/Wólka Jagielczyńska, gm. Czerniewice</t>
  </si>
  <si>
    <t>PLZELD060970580134</t>
  </si>
  <si>
    <t>60001322/9</t>
  </si>
  <si>
    <t>50065124</t>
  </si>
  <si>
    <t>00373712</t>
  </si>
  <si>
    <t>PLZELD020054530183</t>
  </si>
  <si>
    <t>00215964</t>
  </si>
  <si>
    <t>00371456</t>
  </si>
  <si>
    <t>PGE Dystrybucja S.A. Oddział Łódź-Teren Rejon Łowicz</t>
  </si>
  <si>
    <t>82/DO/4/TPA/2013</t>
  </si>
  <si>
    <t>83/DO/4/TPA/2013</t>
  </si>
  <si>
    <t>84/DO/4/TPA/2013</t>
  </si>
  <si>
    <t>85/DO/4/TPA/2013</t>
  </si>
  <si>
    <t>25.04.2013</t>
  </si>
  <si>
    <t>Grodzisk (poczta Dmosin)</t>
  </si>
  <si>
    <t>Stacja meteorologiczna 2 SM</t>
  </si>
  <si>
    <t>Stacja meteorologiczna 1 SM</t>
  </si>
  <si>
    <t>Stacja meteorologiczna 3 SM</t>
  </si>
  <si>
    <t>Stacja meteorologiczna 4 SM</t>
  </si>
  <si>
    <t>PLZELD040792930163</t>
  </si>
  <si>
    <t>40001836/9</t>
  </si>
  <si>
    <t>Nowostawy (poczta Dmosin)</t>
  </si>
  <si>
    <t>PLZELD040792920162</t>
  </si>
  <si>
    <t>40001836/8</t>
  </si>
  <si>
    <t>Wrzeczko</t>
  </si>
  <si>
    <t>PLZELD040791830150</t>
  </si>
  <si>
    <t>40001836/7</t>
  </si>
  <si>
    <t>Seligów</t>
  </si>
  <si>
    <t>PLZELD040791820149</t>
  </si>
  <si>
    <t>40001836/6</t>
  </si>
  <si>
    <t>01342366</t>
  </si>
  <si>
    <t>Rawa Mazowiecka, ul. Biała</t>
  </si>
  <si>
    <t>50069877</t>
  </si>
  <si>
    <t>242599</t>
  </si>
  <si>
    <t>00371032</t>
  </si>
  <si>
    <t>00372875</t>
  </si>
  <si>
    <t>99904790/796</t>
  </si>
  <si>
    <t>99904790/798</t>
  </si>
  <si>
    <t>99904790/794</t>
  </si>
  <si>
    <t>PLZELD040020420124</t>
  </si>
  <si>
    <t>99904790/809</t>
  </si>
  <si>
    <t>99904790/764</t>
  </si>
  <si>
    <t>99906889/889</t>
  </si>
  <si>
    <t>69917147/2164 - z umowy
66917147/2213 - z faktury</t>
  </si>
  <si>
    <t>10000512/5 - z umowy
60001434/3 - z faktury</t>
  </si>
  <si>
    <t>60000839/9 - z umowy
60001322/6 - z faktury</t>
  </si>
  <si>
    <t>PLZELD060968060173 - z umowy
PLZELD060970550131 - z faktury</t>
  </si>
  <si>
    <t>20000861/8</t>
  </si>
  <si>
    <t>60000839/10 z umowy
60001322/7 z faktury</t>
  </si>
  <si>
    <t>20000861/6</t>
  </si>
  <si>
    <t>20000861/7</t>
  </si>
  <si>
    <t>20000861/5</t>
  </si>
  <si>
    <t>20000861/4</t>
  </si>
  <si>
    <t>29910633/869</t>
  </si>
  <si>
    <t>29910633/870</t>
  </si>
  <si>
    <t>29910633/868</t>
  </si>
  <si>
    <t>PLZELD060969320105 - z umowy
PLZELD060970560132 - z faktury</t>
  </si>
  <si>
    <t>A1/A2</t>
  </si>
  <si>
    <t>Stryków</t>
  </si>
  <si>
    <t>C22b</t>
  </si>
  <si>
    <t>SPO, OUA, CZR Stryków</t>
  </si>
  <si>
    <t>PLLZED000001387208</t>
  </si>
  <si>
    <t>PPO Stryków</t>
  </si>
  <si>
    <t>Smolice, Stryków</t>
  </si>
  <si>
    <t>PLLZED000001311204</t>
  </si>
  <si>
    <t>Dąbrówka Wielka, Zgierz</t>
  </si>
  <si>
    <t>SPO i Węzeł Zgierz</t>
  </si>
  <si>
    <t>PLLZED000001375204</t>
  </si>
  <si>
    <t>SPO i OUA Wartkowice</t>
  </si>
  <si>
    <t>B21</t>
  </si>
  <si>
    <t>PLZELD030008160132</t>
  </si>
  <si>
    <t>Oświetlenie węzła Lubochnia(Emilianów)</t>
  </si>
  <si>
    <t>Zasilanie MOP Ciosny</t>
  </si>
  <si>
    <t>PLLZED000057301500</t>
  </si>
  <si>
    <t>Oświetlenie Węzła Stryków</t>
  </si>
  <si>
    <t>PLLZED000057265200</t>
  </si>
  <si>
    <t>PLLZED000057345106</t>
  </si>
  <si>
    <t>Oświetlenie Węzła Tomaszów Mazowiecki Północ (Tomaszów I - Lubochnia)</t>
  </si>
  <si>
    <t>MOP Kozanki i MOP Zaborów</t>
  </si>
  <si>
    <t>PL0037460005317546</t>
  </si>
  <si>
    <t>PLLZED000057294108</t>
  </si>
  <si>
    <t>Oświetlenie Węzeł "Rawa Mazowiecka Południe"</t>
  </si>
  <si>
    <t>Oświetlenie Węzła Moszczenica (Raków)</t>
  </si>
  <si>
    <t>Oświetlenie "Piotrków Trybunalski Północ" (węzeł 3)</t>
  </si>
  <si>
    <t>86,
km 262+072</t>
  </si>
  <si>
    <t>Znaki zmiennej treści (Sk-25)</t>
  </si>
  <si>
    <t>km 290+000</t>
  </si>
  <si>
    <t>Wola Błędowa</t>
  </si>
  <si>
    <t>System informacji autostradowej</t>
  </si>
  <si>
    <t>Piątek</t>
  </si>
  <si>
    <t>Obiekty autostrady - system informacji autostradowe OUA/SPO/Węzeł Piątek</t>
  </si>
  <si>
    <t>Lechów, gm. Czerniewice</t>
  </si>
  <si>
    <t>Przepompownia P6</t>
  </si>
  <si>
    <t>Nr umowy dystrybucji energii elektrycznej</t>
  </si>
  <si>
    <t>Nr drogi</t>
  </si>
  <si>
    <t>Pikietaż/nr działki</t>
  </si>
  <si>
    <t>Lokalizacja</t>
  </si>
  <si>
    <t>Data zawarcia umowy dystrybucji energii</t>
  </si>
  <si>
    <t>Okres obowiązywania umowy dystrybucji energii</t>
  </si>
  <si>
    <t>Nr ewidencyjny</t>
  </si>
  <si>
    <t>Nr licznika</t>
  </si>
  <si>
    <t>Przewidywane zużycie energii w ciągu roku [MWh]</t>
  </si>
  <si>
    <t>Planowany termin realizacji dostaw energii</t>
  </si>
  <si>
    <t>01.11.2014 - 31.10.2016</t>
  </si>
  <si>
    <t>Zakup energii elektrycznej przeznaczonej na potrzeby zasilania urządzeń zlokalizowanych na autostradach i drogach ekspresowych z podziałem na 5 zadań</t>
  </si>
  <si>
    <t>01.01.2015 - 31.10.2016</t>
  </si>
  <si>
    <t>Kozanki Wielkie, Świnice Warckie</t>
  </si>
  <si>
    <t>96341194</t>
  </si>
  <si>
    <t>Pełczyska, Wólka</t>
  </si>
  <si>
    <t>Zadanie 3 - Zakup energii elektrycznej przeznaczonej na potrzeby zasilania urządzeń zlokalizowanych w pasie autostrady A2 – odcinek od Węzła Emilia (z węzłem) do granicy woj. łódzkiego/mazowieckiego</t>
  </si>
  <si>
    <t>Emilia</t>
  </si>
  <si>
    <t>Ciosny</t>
  </si>
  <si>
    <t>Sosnowiec, Stryków</t>
  </si>
  <si>
    <t>16.04.2016 - 31.10.2016</t>
  </si>
  <si>
    <t>05.02.2016 - 31.10.2016</t>
  </si>
  <si>
    <t>Zadanie 4 - Zakup energii elektrycznej przeznaczonej na potrzeby zasilania urządzeń zlokalizowanych w pasie drogi ekspresowej S8 – odcinek od węzła Piotrków Trybunalski Zachód (z węzłem) do granicy woj. łódzkiego/mazowieckiego</t>
  </si>
  <si>
    <t>Zadanie 5 - Zakup energii elektrycznej przeznaczonej na potrzeby zasilania urządzeń zlokalizowanych w pasie drogi ekspresowej S14 – odcinek od Węzła Pabianice Północ (z węzłem) do węzła Dobroń (z węzłem)</t>
  </si>
  <si>
    <t>km 402+167</t>
  </si>
  <si>
    <t>Oświetlenie drogi S8</t>
  </si>
  <si>
    <t>Oświetlenie tunelu w m. Wędrogów</t>
  </si>
  <si>
    <t>Wędrogów, Kowiesy</t>
  </si>
  <si>
    <t>Przewodowice</t>
  </si>
  <si>
    <t>Oświetlenie drogi powiatowej DP 4105E  (Papiernia - Teodozjów), skrzyżowanie z S8</t>
  </si>
  <si>
    <t>Konopnica, gm. Rawa Mazowiecka</t>
  </si>
  <si>
    <t>km 395+055</t>
  </si>
  <si>
    <t>Oświetlenie tunelu w m. Babsk</t>
  </si>
  <si>
    <t>km 406+050</t>
  </si>
  <si>
    <t>Zawady/ Huta Zawadzka</t>
  </si>
  <si>
    <t>Oświetlenie tunelu w m. Zawady</t>
  </si>
  <si>
    <t>Polesie</t>
  </si>
  <si>
    <t>537/B/4/TPA/2014</t>
  </si>
  <si>
    <t>06.06.2014</t>
  </si>
  <si>
    <t>1658/2014</t>
  </si>
  <si>
    <t>14.05.2014</t>
  </si>
  <si>
    <t>Oświetlenie Węzła Łowicz</t>
  </si>
  <si>
    <t>Stacja Poboru Opłat Łyszkowice</t>
  </si>
  <si>
    <t>10000512/4 - z umowy
60001434/2 - z faktury</t>
  </si>
  <si>
    <t>PLLZED000068905402</t>
  </si>
  <si>
    <t>Oświetlenie Węzła Łódź Północ A1/A2</t>
  </si>
  <si>
    <t>Oświetlenie Węzła "Wolbórz" - skrzyżowanie S8 z drogą powiatową</t>
  </si>
  <si>
    <t>10000512/3 - z umowy
60001434/1 - z faktury</t>
  </si>
  <si>
    <t>Oświetlenie węzła "Tomaszów Mazowiecki Południe" (Zawada)</t>
  </si>
  <si>
    <t>Oświetlenie drogi gminnej 113113E (Żydomice - Konopnica), skrzyżowanie z S8</t>
  </si>
  <si>
    <t>OSD z którym podpisano umowę dystrybucji energii</t>
  </si>
  <si>
    <t xml:space="preserve">Urządzenia SIA </t>
  </si>
  <si>
    <t>Łęki Górne, gm. Krzyżanów</t>
  </si>
  <si>
    <t>Obiekty towarzyszące, oświetlenie</t>
  </si>
  <si>
    <t>Zadanie 2 – Zakup energii elektrycznej przeznaczonej na potrzeby zasilania urządzeń zlokalizowanych w pasie autostrady A2 – odcinek od gr. woj. wielkopolskiego/łódzkiego do Węzła Emila (bez Węzła)</t>
  </si>
  <si>
    <t>Oświetlenie pasa rozdziału pomiędzy MOP Parma i MOP Polesie + przepompownia</t>
  </si>
  <si>
    <t>Oświetlenie pasa rozdziału pomiędzy MOP Nowostawy i MOP Niesułków + przepompownia</t>
  </si>
  <si>
    <t>Dzierzgówek (poczta Bełchów)</t>
  </si>
  <si>
    <t xml:space="preserve">Lubochnia </t>
  </si>
  <si>
    <t>Oświetlenie Węzła Emilia</t>
  </si>
  <si>
    <t>Przeiwdywane zuzycie energii w trakcie trwania umowy [MWh]</t>
  </si>
  <si>
    <t>Nazwa 
(według umowy przyłączeniowej)</t>
  </si>
  <si>
    <t>Zadanie 1 – Zakup energii elektrycznej przeznaczonej na potrzeby zasilania urządzeń zlokalizowanych w pasie autostrady A1 - odcinek od węzła Kutno Północ (z węzłem) do węzła Łódź Północ (z węzłem)</t>
  </si>
  <si>
    <t>Zestawienie Punktów Poboru Energii zlokalizowanych przy autostradach A1 i A2 oraz drogach ekspresowych S8 i S14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</si>
</sst>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49" fontId="0" fillId="0" borderId="1" xfId="0" applyNumberFormat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49" fontId="0" fillId="0" borderId="1" xfId="0" applyNumberForma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49" fontId="0" fillId="0" borderId="0" xfId="0" applyNumberForma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3" xfId="0" applyBorder="1" applyAlignment="1">
      <alignment horizontal="left" vertical="top" wrapText="1"/>
    </xf>
    <xf numFmtId="49" fontId="0" fillId="0" borderId="3" xfId="0" applyNumberFormat="1" applyBorder="1" applyAlignment="1">
      <alignment horizontal="left" vertical="top" wrapText="1"/>
    </xf>
    <xf numFmtId="0" fontId="0" fillId="0" borderId="3" xfId="0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2" borderId="2" xfId="0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3" fillId="0" borderId="2" xfId="0" applyFont="1" applyBorder="1" applyAlignment="1">
      <alignment vertical="top"/>
    </xf>
    <xf numFmtId="0" fontId="0" fillId="3" borderId="1" xfId="0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2" fontId="0" fillId="0" borderId="0" xfId="0" applyNumberFormat="1" applyAlignment="1">
      <alignment vertical="top" wrapText="1"/>
    </xf>
    <xf numFmtId="2" fontId="0" fillId="0" borderId="0" xfId="0" applyNumberFormat="1" applyAlignment="1">
      <alignment horizontal="left" vertical="top" wrapText="1"/>
    </xf>
    <xf numFmtId="2" fontId="0" fillId="0" borderId="2" xfId="0" applyNumberFormat="1" applyBorder="1" applyAlignment="1">
      <alignment vertical="top" wrapText="1"/>
    </xf>
    <xf numFmtId="2" fontId="1" fillId="0" borderId="1" xfId="0" applyNumberFormat="1" applyFont="1" applyBorder="1" applyAlignment="1">
      <alignment horizontal="center" vertical="top" wrapText="1"/>
    </xf>
    <xf numFmtId="2" fontId="0" fillId="0" borderId="1" xfId="0" applyNumberFormat="1" applyBorder="1" applyAlignment="1">
      <alignment horizontal="center" vertical="top" wrapText="1"/>
    </xf>
    <xf numFmtId="2" fontId="0" fillId="0" borderId="0" xfId="0" applyNumberFormat="1" applyBorder="1" applyAlignment="1">
      <alignment horizontal="center" vertical="top" wrapText="1"/>
    </xf>
    <xf numFmtId="2" fontId="0" fillId="0" borderId="0" xfId="0" applyNumberFormat="1" applyBorder="1" applyAlignment="1">
      <alignment vertical="top" wrapText="1"/>
    </xf>
    <xf numFmtId="2" fontId="0" fillId="0" borderId="0" xfId="0" applyNumberFormat="1" applyBorder="1" applyAlignment="1">
      <alignment horizontal="left" vertical="top" wrapText="1"/>
    </xf>
    <xf numFmtId="2" fontId="0" fillId="0" borderId="1" xfId="0" applyNumberFormat="1" applyFill="1" applyBorder="1" applyAlignment="1">
      <alignment horizontal="center" vertical="top" wrapText="1"/>
    </xf>
    <xf numFmtId="2" fontId="0" fillId="2" borderId="0" xfId="0" applyNumberFormat="1" applyFill="1" applyBorder="1" applyAlignment="1">
      <alignment vertical="top" wrapText="1"/>
    </xf>
    <xf numFmtId="2" fontId="0" fillId="0" borderId="0" xfId="0" applyNumberFormat="1" applyAlignment="1">
      <alignment horizontal="center" vertical="top" wrapText="1"/>
    </xf>
    <xf numFmtId="0" fontId="1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38"/>
  <sheetViews>
    <sheetView tabSelected="1" topLeftCell="A31" zoomScale="85" zoomScaleNormal="85" workbookViewId="0">
      <selection activeCell="C48" sqref="C48"/>
    </sheetView>
  </sheetViews>
  <sheetFormatPr defaultRowHeight="15" x14ac:dyDescent="0.25"/>
  <cols>
    <col min="1" max="1" width="6.5703125" style="18" customWidth="1"/>
    <col min="2" max="2" width="8.28515625" style="18" customWidth="1"/>
    <col min="3" max="4" width="19.28515625" style="18" customWidth="1"/>
    <col min="5" max="5" width="39" style="18" customWidth="1"/>
    <col min="6" max="6" width="20.42578125" style="18" customWidth="1"/>
    <col min="7" max="7" width="22.5703125" style="18" customWidth="1"/>
    <col min="8" max="8" width="20.42578125" style="18" customWidth="1"/>
    <col min="9" max="9" width="22" style="1" customWidth="1"/>
    <col min="10" max="10" width="12.7109375" style="1" customWidth="1"/>
    <col min="11" max="11" width="28.85546875" style="2" customWidth="1"/>
    <col min="12" max="12" width="24.140625" style="1" customWidth="1"/>
    <col min="13" max="13" width="13.7109375" style="4" customWidth="1"/>
    <col min="14" max="14" width="14.5703125" style="19" customWidth="1"/>
    <col min="15" max="15" width="14.5703125" style="45" customWidth="1"/>
    <col min="16" max="16" width="22.85546875" style="1" customWidth="1"/>
    <col min="17" max="16384" width="9.140625" style="1"/>
  </cols>
  <sheetData>
    <row r="1" spans="1:16" s="18" customFormat="1" x14ac:dyDescent="0.25">
      <c r="A1" s="46" t="s">
        <v>515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18" customFormat="1" x14ac:dyDescent="0.25">
      <c r="M2" s="4"/>
      <c r="N2" s="19"/>
      <c r="O2" s="45"/>
    </row>
    <row r="3" spans="1:16" s="18" customFormat="1" ht="23.25" customHeight="1" x14ac:dyDescent="0.25">
      <c r="A3" s="30" t="s">
        <v>463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35"/>
      <c r="P3" s="29"/>
    </row>
    <row r="4" spans="1:16" s="18" customFormat="1" ht="23.25" customHeight="1" x14ac:dyDescent="0.25">
      <c r="O4" s="36"/>
    </row>
    <row r="5" spans="1:16" ht="31.5" customHeight="1" x14ac:dyDescent="0.25">
      <c r="A5" s="32" t="s">
        <v>514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37"/>
      <c r="P5" s="26"/>
    </row>
    <row r="6" spans="1:16" ht="79.5" customHeight="1" x14ac:dyDescent="0.25">
      <c r="A6" s="13" t="s">
        <v>0</v>
      </c>
      <c r="B6" s="13" t="s">
        <v>453</v>
      </c>
      <c r="C6" s="14" t="s">
        <v>454</v>
      </c>
      <c r="D6" s="13" t="s">
        <v>455</v>
      </c>
      <c r="E6" s="34" t="s">
        <v>513</v>
      </c>
      <c r="F6" s="13" t="s">
        <v>502</v>
      </c>
      <c r="G6" s="13" t="s">
        <v>452</v>
      </c>
      <c r="H6" s="13" t="s">
        <v>456</v>
      </c>
      <c r="I6" s="13" t="s">
        <v>457</v>
      </c>
      <c r="J6" s="13" t="s">
        <v>1</v>
      </c>
      <c r="K6" s="13" t="s">
        <v>24</v>
      </c>
      <c r="L6" s="13" t="s">
        <v>458</v>
      </c>
      <c r="M6" s="14" t="s">
        <v>459</v>
      </c>
      <c r="N6" s="34" t="s">
        <v>460</v>
      </c>
      <c r="O6" s="38" t="s">
        <v>512</v>
      </c>
      <c r="P6" s="34" t="s">
        <v>461</v>
      </c>
    </row>
    <row r="7" spans="1:16" ht="35.25" customHeight="1" x14ac:dyDescent="0.25">
      <c r="A7" s="6">
        <v>1</v>
      </c>
      <c r="B7" s="6" t="s">
        <v>53</v>
      </c>
      <c r="C7" s="7" t="s">
        <v>135</v>
      </c>
      <c r="D7" s="6" t="s">
        <v>136</v>
      </c>
      <c r="E7" s="6" t="s">
        <v>137</v>
      </c>
      <c r="F7" s="6" t="s">
        <v>110</v>
      </c>
      <c r="G7" s="6" t="s">
        <v>134</v>
      </c>
      <c r="H7" s="6" t="s">
        <v>62</v>
      </c>
      <c r="I7" s="6" t="s">
        <v>4</v>
      </c>
      <c r="J7" s="6" t="s">
        <v>3</v>
      </c>
      <c r="K7" s="6" t="s">
        <v>138</v>
      </c>
      <c r="L7" s="6" t="s">
        <v>139</v>
      </c>
      <c r="M7" s="7"/>
      <c r="N7" s="20">
        <v>196</v>
      </c>
      <c r="O7" s="39">
        <f>N7/12*24</f>
        <v>392</v>
      </c>
      <c r="P7" s="6" t="s">
        <v>462</v>
      </c>
    </row>
    <row r="8" spans="1:16" s="3" customFormat="1" ht="35.25" customHeight="1" x14ac:dyDescent="0.25">
      <c r="A8" s="8">
        <v>2</v>
      </c>
      <c r="B8" s="8" t="s">
        <v>53</v>
      </c>
      <c r="C8" s="9" t="s">
        <v>200</v>
      </c>
      <c r="D8" s="8" t="s">
        <v>136</v>
      </c>
      <c r="E8" s="8" t="s">
        <v>201</v>
      </c>
      <c r="F8" s="8" t="s">
        <v>110</v>
      </c>
      <c r="G8" s="8" t="s">
        <v>196</v>
      </c>
      <c r="H8" s="8" t="s">
        <v>99</v>
      </c>
      <c r="I8" s="8" t="s">
        <v>4</v>
      </c>
      <c r="J8" s="8" t="s">
        <v>13</v>
      </c>
      <c r="K8" s="8" t="s">
        <v>202</v>
      </c>
      <c r="L8" s="8" t="s">
        <v>203</v>
      </c>
      <c r="M8" s="9"/>
      <c r="N8" s="21">
        <v>93</v>
      </c>
      <c r="O8" s="39">
        <f t="shared" ref="O8:O33" si="0">N8/12*24</f>
        <v>186</v>
      </c>
      <c r="P8" s="6" t="s">
        <v>462</v>
      </c>
    </row>
    <row r="9" spans="1:16" ht="35.25" customHeight="1" x14ac:dyDescent="0.25">
      <c r="A9" s="8">
        <v>3</v>
      </c>
      <c r="B9" s="6" t="s">
        <v>53</v>
      </c>
      <c r="C9" s="7" t="s">
        <v>204</v>
      </c>
      <c r="D9" s="6" t="s">
        <v>136</v>
      </c>
      <c r="E9" s="6" t="s">
        <v>205</v>
      </c>
      <c r="F9" s="6" t="s">
        <v>110</v>
      </c>
      <c r="G9" s="6" t="s">
        <v>197</v>
      </c>
      <c r="H9" s="6" t="s">
        <v>99</v>
      </c>
      <c r="I9" s="6" t="s">
        <v>4</v>
      </c>
      <c r="J9" s="6" t="s">
        <v>13</v>
      </c>
      <c r="K9" s="6" t="s">
        <v>206</v>
      </c>
      <c r="L9" s="6" t="s">
        <v>207</v>
      </c>
      <c r="M9" s="7"/>
      <c r="N9" s="20">
        <v>26</v>
      </c>
      <c r="O9" s="39">
        <f t="shared" si="0"/>
        <v>52</v>
      </c>
      <c r="P9" s="6" t="s">
        <v>462</v>
      </c>
    </row>
    <row r="10" spans="1:16" ht="35.25" customHeight="1" x14ac:dyDescent="0.25">
      <c r="A10" s="8">
        <v>4</v>
      </c>
      <c r="B10" s="6" t="s">
        <v>53</v>
      </c>
      <c r="C10" s="7" t="s">
        <v>208</v>
      </c>
      <c r="D10" s="6" t="s">
        <v>136</v>
      </c>
      <c r="E10" s="6" t="s">
        <v>209</v>
      </c>
      <c r="F10" s="6" t="s">
        <v>110</v>
      </c>
      <c r="G10" s="6" t="s">
        <v>198</v>
      </c>
      <c r="H10" s="6" t="s">
        <v>99</v>
      </c>
      <c r="I10" s="6" t="s">
        <v>4</v>
      </c>
      <c r="J10" s="6" t="s">
        <v>13</v>
      </c>
      <c r="K10" s="6" t="s">
        <v>210</v>
      </c>
      <c r="L10" s="6" t="s">
        <v>211</v>
      </c>
      <c r="M10" s="7"/>
      <c r="N10" s="20">
        <v>21</v>
      </c>
      <c r="O10" s="39">
        <f t="shared" si="0"/>
        <v>42</v>
      </c>
      <c r="P10" s="6" t="s">
        <v>462</v>
      </c>
    </row>
    <row r="11" spans="1:16" s="3" customFormat="1" ht="35.25" customHeight="1" x14ac:dyDescent="0.25">
      <c r="A11" s="8">
        <v>5</v>
      </c>
      <c r="B11" s="8" t="s">
        <v>53</v>
      </c>
      <c r="C11" s="9" t="s">
        <v>212</v>
      </c>
      <c r="D11" s="8" t="s">
        <v>136</v>
      </c>
      <c r="E11" s="8" t="s">
        <v>213</v>
      </c>
      <c r="F11" s="8" t="s">
        <v>110</v>
      </c>
      <c r="G11" s="8" t="s">
        <v>199</v>
      </c>
      <c r="H11" s="8" t="s">
        <v>99</v>
      </c>
      <c r="I11" s="8" t="s">
        <v>4</v>
      </c>
      <c r="J11" s="8" t="s">
        <v>13</v>
      </c>
      <c r="K11" s="8" t="s">
        <v>214</v>
      </c>
      <c r="L11" s="8" t="s">
        <v>215</v>
      </c>
      <c r="M11" s="9"/>
      <c r="N11" s="21">
        <v>8</v>
      </c>
      <c r="O11" s="39">
        <f t="shared" si="0"/>
        <v>16</v>
      </c>
      <c r="P11" s="6" t="s">
        <v>462</v>
      </c>
    </row>
    <row r="12" spans="1:16" ht="35.25" customHeight="1" x14ac:dyDescent="0.25">
      <c r="A12" s="8">
        <v>6</v>
      </c>
      <c r="B12" s="6" t="s">
        <v>53</v>
      </c>
      <c r="C12" s="7"/>
      <c r="D12" s="6" t="s">
        <v>59</v>
      </c>
      <c r="E12" s="6" t="s">
        <v>58</v>
      </c>
      <c r="F12" s="6" t="s">
        <v>5</v>
      </c>
      <c r="G12" s="6" t="s">
        <v>55</v>
      </c>
      <c r="H12" s="6" t="s">
        <v>56</v>
      </c>
      <c r="I12" s="6" t="s">
        <v>4</v>
      </c>
      <c r="J12" s="6" t="s">
        <v>3</v>
      </c>
      <c r="K12" s="6" t="s">
        <v>57</v>
      </c>
      <c r="L12" s="6">
        <v>806400146</v>
      </c>
      <c r="M12" s="7" t="s">
        <v>391</v>
      </c>
      <c r="N12" s="20">
        <v>421</v>
      </c>
      <c r="O12" s="39">
        <f t="shared" si="0"/>
        <v>842</v>
      </c>
      <c r="P12" s="6" t="s">
        <v>462</v>
      </c>
    </row>
    <row r="13" spans="1:16" s="3" customFormat="1" ht="35.25" customHeight="1" x14ac:dyDescent="0.25">
      <c r="A13" s="8">
        <v>7</v>
      </c>
      <c r="B13" s="8" t="s">
        <v>53</v>
      </c>
      <c r="C13" s="9" t="s">
        <v>445</v>
      </c>
      <c r="D13" s="8" t="s">
        <v>446</v>
      </c>
      <c r="E13" s="8" t="s">
        <v>447</v>
      </c>
      <c r="F13" s="8" t="s">
        <v>5</v>
      </c>
      <c r="G13" s="8"/>
      <c r="H13" s="8"/>
      <c r="I13" s="8"/>
      <c r="J13" s="8" t="s">
        <v>13</v>
      </c>
      <c r="K13" s="8"/>
      <c r="L13" s="8"/>
      <c r="M13" s="9"/>
      <c r="N13" s="21">
        <v>26</v>
      </c>
      <c r="O13" s="39">
        <f t="shared" si="0"/>
        <v>52</v>
      </c>
      <c r="P13" s="6" t="s">
        <v>462</v>
      </c>
    </row>
    <row r="14" spans="1:16" ht="35.25" customHeight="1" x14ac:dyDescent="0.25">
      <c r="A14" s="8">
        <v>8</v>
      </c>
      <c r="B14" s="6" t="s">
        <v>53</v>
      </c>
      <c r="C14" s="7"/>
      <c r="D14" s="6" t="s">
        <v>448</v>
      </c>
      <c r="E14" s="6" t="s">
        <v>449</v>
      </c>
      <c r="F14" s="6" t="s">
        <v>6</v>
      </c>
      <c r="G14" s="6"/>
      <c r="H14" s="6"/>
      <c r="I14" s="6"/>
      <c r="J14" s="6" t="s">
        <v>104</v>
      </c>
      <c r="K14" s="6"/>
      <c r="L14" s="6"/>
      <c r="M14" s="7"/>
      <c r="N14" s="20">
        <v>51</v>
      </c>
      <c r="O14" s="39">
        <f t="shared" si="0"/>
        <v>102</v>
      </c>
      <c r="P14" s="6" t="s">
        <v>462</v>
      </c>
    </row>
    <row r="15" spans="1:16" ht="35.25" customHeight="1" x14ac:dyDescent="0.25">
      <c r="A15" s="8">
        <v>9</v>
      </c>
      <c r="B15" s="6" t="s">
        <v>53</v>
      </c>
      <c r="C15" s="7" t="s">
        <v>336</v>
      </c>
      <c r="D15" s="6" t="s">
        <v>298</v>
      </c>
      <c r="E15" s="6" t="s">
        <v>337</v>
      </c>
      <c r="F15" s="6" t="s">
        <v>110</v>
      </c>
      <c r="G15" s="6" t="s">
        <v>335</v>
      </c>
      <c r="H15" s="6" t="s">
        <v>319</v>
      </c>
      <c r="I15" s="6" t="s">
        <v>4</v>
      </c>
      <c r="J15" s="6" t="s">
        <v>13</v>
      </c>
      <c r="K15" s="6" t="s">
        <v>338</v>
      </c>
      <c r="L15" s="6" t="s">
        <v>339</v>
      </c>
      <c r="M15" s="7"/>
      <c r="N15" s="20">
        <v>5</v>
      </c>
      <c r="O15" s="39">
        <f t="shared" si="0"/>
        <v>10</v>
      </c>
      <c r="P15" s="6" t="s">
        <v>462</v>
      </c>
    </row>
    <row r="16" spans="1:16" ht="45.75" customHeight="1" x14ac:dyDescent="0.25">
      <c r="A16" s="8">
        <v>10</v>
      </c>
      <c r="B16" s="6" t="s">
        <v>53</v>
      </c>
      <c r="C16" s="7"/>
      <c r="D16" s="6" t="s">
        <v>54</v>
      </c>
      <c r="E16" s="6" t="s">
        <v>52</v>
      </c>
      <c r="F16" s="6" t="s">
        <v>6</v>
      </c>
      <c r="G16" s="6" t="s">
        <v>50</v>
      </c>
      <c r="H16" s="6" t="s">
        <v>51</v>
      </c>
      <c r="I16" s="6" t="s">
        <v>4</v>
      </c>
      <c r="J16" s="6" t="s">
        <v>3</v>
      </c>
      <c r="K16" s="10" t="s">
        <v>349</v>
      </c>
      <c r="L16" s="11" t="s">
        <v>395</v>
      </c>
      <c r="M16" s="7" t="s">
        <v>350</v>
      </c>
      <c r="N16" s="20">
        <v>362</v>
      </c>
      <c r="O16" s="39">
        <f t="shared" si="0"/>
        <v>724</v>
      </c>
      <c r="P16" s="6" t="s">
        <v>462</v>
      </c>
    </row>
    <row r="17" spans="1:16" ht="35.25" customHeight="1" x14ac:dyDescent="0.25">
      <c r="A17" s="8">
        <v>11</v>
      </c>
      <c r="B17" s="6" t="s">
        <v>53</v>
      </c>
      <c r="C17" s="7" t="s">
        <v>143</v>
      </c>
      <c r="D17" s="6" t="s">
        <v>136</v>
      </c>
      <c r="E17" s="6" t="s">
        <v>144</v>
      </c>
      <c r="F17" s="6" t="s">
        <v>110</v>
      </c>
      <c r="G17" s="6" t="s">
        <v>142</v>
      </c>
      <c r="H17" s="6" t="s">
        <v>112</v>
      </c>
      <c r="I17" s="6" t="s">
        <v>4</v>
      </c>
      <c r="J17" s="6" t="s">
        <v>104</v>
      </c>
      <c r="K17" s="6" t="s">
        <v>145</v>
      </c>
      <c r="L17" s="6" t="s">
        <v>146</v>
      </c>
      <c r="M17" s="7"/>
      <c r="N17" s="20">
        <v>70</v>
      </c>
      <c r="O17" s="39">
        <f t="shared" si="0"/>
        <v>140</v>
      </c>
      <c r="P17" s="6" t="s">
        <v>462</v>
      </c>
    </row>
    <row r="18" spans="1:16" ht="35.25" customHeight="1" x14ac:dyDescent="0.25">
      <c r="A18" s="8">
        <v>12</v>
      </c>
      <c r="B18" s="6" t="s">
        <v>53</v>
      </c>
      <c r="C18" s="7" t="s">
        <v>178</v>
      </c>
      <c r="D18" s="6" t="s">
        <v>179</v>
      </c>
      <c r="E18" s="6" t="s">
        <v>180</v>
      </c>
      <c r="F18" s="6" t="s">
        <v>110</v>
      </c>
      <c r="G18" s="6" t="s">
        <v>161</v>
      </c>
      <c r="H18" s="6" t="s">
        <v>165</v>
      </c>
      <c r="I18" s="6" t="s">
        <v>4</v>
      </c>
      <c r="J18" s="6" t="s">
        <v>13</v>
      </c>
      <c r="K18" s="6" t="s">
        <v>181</v>
      </c>
      <c r="L18" s="6" t="s">
        <v>182</v>
      </c>
      <c r="M18" s="7"/>
      <c r="N18" s="20">
        <v>4</v>
      </c>
      <c r="O18" s="39">
        <f t="shared" si="0"/>
        <v>8</v>
      </c>
      <c r="P18" s="6" t="s">
        <v>462</v>
      </c>
    </row>
    <row r="19" spans="1:16" ht="35.25" customHeight="1" x14ac:dyDescent="0.25">
      <c r="A19" s="8">
        <v>13</v>
      </c>
      <c r="B19" s="6" t="s">
        <v>53</v>
      </c>
      <c r="C19" s="7" t="s">
        <v>148</v>
      </c>
      <c r="D19" s="6" t="s">
        <v>149</v>
      </c>
      <c r="E19" s="6" t="s">
        <v>144</v>
      </c>
      <c r="F19" s="6" t="s">
        <v>110</v>
      </c>
      <c r="G19" s="6" t="s">
        <v>147</v>
      </c>
      <c r="H19" s="6" t="s">
        <v>112</v>
      </c>
      <c r="I19" s="6" t="s">
        <v>4</v>
      </c>
      <c r="J19" s="6" t="s">
        <v>104</v>
      </c>
      <c r="K19" s="6" t="s">
        <v>150</v>
      </c>
      <c r="L19" s="6" t="s">
        <v>151</v>
      </c>
      <c r="M19" s="7"/>
      <c r="N19" s="20">
        <v>5</v>
      </c>
      <c r="O19" s="39">
        <f t="shared" si="0"/>
        <v>10</v>
      </c>
      <c r="P19" s="6" t="s">
        <v>462</v>
      </c>
    </row>
    <row r="20" spans="1:16" s="3" customFormat="1" ht="35.25" customHeight="1" x14ac:dyDescent="0.25">
      <c r="A20" s="8">
        <v>14</v>
      </c>
      <c r="B20" s="8" t="s">
        <v>53</v>
      </c>
      <c r="C20" s="9" t="s">
        <v>183</v>
      </c>
      <c r="D20" s="8" t="s">
        <v>184</v>
      </c>
      <c r="E20" s="8" t="s">
        <v>503</v>
      </c>
      <c r="F20" s="8" t="s">
        <v>110</v>
      </c>
      <c r="G20" s="8" t="s">
        <v>162</v>
      </c>
      <c r="H20" s="8" t="s">
        <v>165</v>
      </c>
      <c r="I20" s="8" t="s">
        <v>4</v>
      </c>
      <c r="J20" s="8" t="s">
        <v>13</v>
      </c>
      <c r="K20" s="8" t="s">
        <v>185</v>
      </c>
      <c r="L20" s="8" t="s">
        <v>186</v>
      </c>
      <c r="M20" s="9"/>
      <c r="N20" s="21">
        <v>5</v>
      </c>
      <c r="O20" s="39">
        <f t="shared" si="0"/>
        <v>10</v>
      </c>
      <c r="P20" s="6" t="s">
        <v>462</v>
      </c>
    </row>
    <row r="21" spans="1:16" ht="35.25" customHeight="1" x14ac:dyDescent="0.25">
      <c r="A21" s="8">
        <v>15</v>
      </c>
      <c r="B21" s="6" t="s">
        <v>53</v>
      </c>
      <c r="C21" s="7" t="s">
        <v>113</v>
      </c>
      <c r="D21" s="6" t="s">
        <v>114</v>
      </c>
      <c r="E21" s="6" t="s">
        <v>121</v>
      </c>
      <c r="F21" s="6" t="s">
        <v>110</v>
      </c>
      <c r="G21" s="6" t="s">
        <v>111</v>
      </c>
      <c r="H21" s="6" t="s">
        <v>112</v>
      </c>
      <c r="I21" s="6" t="s">
        <v>4</v>
      </c>
      <c r="J21" s="6" t="s">
        <v>3</v>
      </c>
      <c r="K21" s="6" t="s">
        <v>115</v>
      </c>
      <c r="L21" s="6" t="s">
        <v>116</v>
      </c>
      <c r="M21" s="7"/>
      <c r="N21" s="20">
        <v>112</v>
      </c>
      <c r="O21" s="39">
        <f t="shared" si="0"/>
        <v>224</v>
      </c>
      <c r="P21" s="6" t="s">
        <v>462</v>
      </c>
    </row>
    <row r="22" spans="1:16" ht="35.25" customHeight="1" x14ac:dyDescent="0.25">
      <c r="A22" s="8">
        <v>16</v>
      </c>
      <c r="B22" s="6" t="s">
        <v>53</v>
      </c>
      <c r="C22" s="7" t="s">
        <v>118</v>
      </c>
      <c r="D22" s="6" t="s">
        <v>119</v>
      </c>
      <c r="E22" s="6" t="s">
        <v>120</v>
      </c>
      <c r="F22" s="6" t="s">
        <v>110</v>
      </c>
      <c r="G22" s="6" t="s">
        <v>117</v>
      </c>
      <c r="H22" s="6" t="s">
        <v>112</v>
      </c>
      <c r="I22" s="6" t="s">
        <v>4</v>
      </c>
      <c r="J22" s="6" t="s">
        <v>3</v>
      </c>
      <c r="K22" s="6" t="s">
        <v>122</v>
      </c>
      <c r="L22" s="6" t="s">
        <v>123</v>
      </c>
      <c r="M22" s="7"/>
      <c r="N22" s="20">
        <v>134</v>
      </c>
      <c r="O22" s="39">
        <f t="shared" si="0"/>
        <v>268</v>
      </c>
      <c r="P22" s="6" t="s">
        <v>462</v>
      </c>
    </row>
    <row r="23" spans="1:16" ht="35.25" customHeight="1" x14ac:dyDescent="0.25">
      <c r="A23" s="8">
        <v>17</v>
      </c>
      <c r="B23" s="6" t="s">
        <v>53</v>
      </c>
      <c r="C23" s="7" t="s">
        <v>177</v>
      </c>
      <c r="D23" s="6" t="s">
        <v>119</v>
      </c>
      <c r="E23" s="6" t="s">
        <v>174</v>
      </c>
      <c r="F23" s="6" t="s">
        <v>110</v>
      </c>
      <c r="G23" s="6" t="s">
        <v>160</v>
      </c>
      <c r="H23" s="6" t="s">
        <v>165</v>
      </c>
      <c r="I23" s="6" t="s">
        <v>4</v>
      </c>
      <c r="J23" s="6" t="s">
        <v>13</v>
      </c>
      <c r="K23" s="6" t="s">
        <v>175</v>
      </c>
      <c r="L23" s="6" t="s">
        <v>176</v>
      </c>
      <c r="M23" s="7"/>
      <c r="N23" s="20">
        <v>45</v>
      </c>
      <c r="O23" s="39">
        <f t="shared" si="0"/>
        <v>90</v>
      </c>
      <c r="P23" s="6" t="s">
        <v>462</v>
      </c>
    </row>
    <row r="24" spans="1:16" ht="35.25" customHeight="1" x14ac:dyDescent="0.25">
      <c r="A24" s="8">
        <v>18</v>
      </c>
      <c r="B24" s="6" t="s">
        <v>53</v>
      </c>
      <c r="C24" s="7" t="s">
        <v>169</v>
      </c>
      <c r="D24" s="6" t="s">
        <v>170</v>
      </c>
      <c r="E24" s="6" t="s">
        <v>171</v>
      </c>
      <c r="F24" s="6" t="s">
        <v>110</v>
      </c>
      <c r="G24" s="6" t="s">
        <v>159</v>
      </c>
      <c r="H24" s="6" t="s">
        <v>165</v>
      </c>
      <c r="I24" s="6" t="s">
        <v>4</v>
      </c>
      <c r="J24" s="6" t="s">
        <v>13</v>
      </c>
      <c r="K24" s="6" t="s">
        <v>172</v>
      </c>
      <c r="L24" s="6" t="s">
        <v>173</v>
      </c>
      <c r="M24" s="7"/>
      <c r="N24" s="20">
        <v>55</v>
      </c>
      <c r="O24" s="39">
        <f t="shared" si="0"/>
        <v>110</v>
      </c>
      <c r="P24" s="6" t="s">
        <v>462</v>
      </c>
    </row>
    <row r="25" spans="1:16" ht="35.25" customHeight="1" x14ac:dyDescent="0.25">
      <c r="A25" s="8">
        <v>19</v>
      </c>
      <c r="B25" s="6" t="s">
        <v>53</v>
      </c>
      <c r="C25" s="7" t="s">
        <v>166</v>
      </c>
      <c r="D25" s="6" t="s">
        <v>126</v>
      </c>
      <c r="E25" s="6" t="s">
        <v>144</v>
      </c>
      <c r="F25" s="6" t="s">
        <v>110</v>
      </c>
      <c r="G25" s="6" t="s">
        <v>158</v>
      </c>
      <c r="H25" s="6" t="s">
        <v>165</v>
      </c>
      <c r="I25" s="6" t="s">
        <v>4</v>
      </c>
      <c r="J25" s="6" t="s">
        <v>104</v>
      </c>
      <c r="K25" s="6" t="s">
        <v>167</v>
      </c>
      <c r="L25" s="6" t="s">
        <v>168</v>
      </c>
      <c r="M25" s="7"/>
      <c r="N25" s="20">
        <v>11</v>
      </c>
      <c r="O25" s="39">
        <f t="shared" si="0"/>
        <v>22</v>
      </c>
      <c r="P25" s="6" t="s">
        <v>462</v>
      </c>
    </row>
    <row r="26" spans="1:16" s="3" customFormat="1" ht="35.25" customHeight="1" x14ac:dyDescent="0.25">
      <c r="A26" s="8">
        <v>20</v>
      </c>
      <c r="B26" s="8" t="s">
        <v>53</v>
      </c>
      <c r="C26" s="9" t="s">
        <v>131</v>
      </c>
      <c r="D26" s="8" t="s">
        <v>126</v>
      </c>
      <c r="E26" s="8" t="s">
        <v>127</v>
      </c>
      <c r="F26" s="8" t="s">
        <v>110</v>
      </c>
      <c r="G26" s="8" t="s">
        <v>130</v>
      </c>
      <c r="H26" s="8" t="s">
        <v>112</v>
      </c>
      <c r="I26" s="8" t="s">
        <v>4</v>
      </c>
      <c r="J26" s="8" t="s">
        <v>3</v>
      </c>
      <c r="K26" s="8" t="s">
        <v>132</v>
      </c>
      <c r="L26" s="8" t="s">
        <v>133</v>
      </c>
      <c r="M26" s="9"/>
      <c r="N26" s="21">
        <v>10</v>
      </c>
      <c r="O26" s="39">
        <f t="shared" si="0"/>
        <v>20</v>
      </c>
      <c r="P26" s="6" t="s">
        <v>462</v>
      </c>
    </row>
    <row r="27" spans="1:16" s="3" customFormat="1" ht="35.25" customHeight="1" x14ac:dyDescent="0.25">
      <c r="A27" s="8">
        <v>21</v>
      </c>
      <c r="B27" s="8" t="s">
        <v>53</v>
      </c>
      <c r="C27" s="9" t="s">
        <v>125</v>
      </c>
      <c r="D27" s="8" t="s">
        <v>126</v>
      </c>
      <c r="E27" s="8" t="s">
        <v>127</v>
      </c>
      <c r="F27" s="8" t="s">
        <v>110</v>
      </c>
      <c r="G27" s="8" t="s">
        <v>124</v>
      </c>
      <c r="H27" s="8" t="s">
        <v>112</v>
      </c>
      <c r="I27" s="8" t="s">
        <v>4</v>
      </c>
      <c r="J27" s="8" t="s">
        <v>3</v>
      </c>
      <c r="K27" s="8" t="s">
        <v>128</v>
      </c>
      <c r="L27" s="8" t="s">
        <v>129</v>
      </c>
      <c r="M27" s="9"/>
      <c r="N27" s="21">
        <v>100</v>
      </c>
      <c r="O27" s="39">
        <f t="shared" si="0"/>
        <v>200</v>
      </c>
      <c r="P27" s="6" t="s">
        <v>462</v>
      </c>
    </row>
    <row r="28" spans="1:16" ht="35.25" customHeight="1" x14ac:dyDescent="0.25">
      <c r="A28" s="8">
        <v>22</v>
      </c>
      <c r="B28" s="6" t="s">
        <v>53</v>
      </c>
      <c r="C28" s="7" t="s">
        <v>443</v>
      </c>
      <c r="D28" s="6" t="s">
        <v>504</v>
      </c>
      <c r="E28" s="6" t="s">
        <v>444</v>
      </c>
      <c r="F28" s="6" t="s">
        <v>110</v>
      </c>
      <c r="G28" s="6"/>
      <c r="H28" s="6"/>
      <c r="I28" s="6"/>
      <c r="J28" s="6" t="s">
        <v>13</v>
      </c>
      <c r="K28" s="6"/>
      <c r="L28" s="6"/>
      <c r="M28" s="7"/>
      <c r="N28" s="20">
        <v>35</v>
      </c>
      <c r="O28" s="39">
        <f t="shared" si="0"/>
        <v>70</v>
      </c>
      <c r="P28" s="6" t="s">
        <v>462</v>
      </c>
    </row>
    <row r="29" spans="1:16" s="3" customFormat="1" ht="35.25" customHeight="1" x14ac:dyDescent="0.25">
      <c r="A29" s="8">
        <v>23</v>
      </c>
      <c r="B29" s="8" t="s">
        <v>53</v>
      </c>
      <c r="C29" s="9" t="s">
        <v>187</v>
      </c>
      <c r="D29" s="8" t="s">
        <v>188</v>
      </c>
      <c r="E29" s="8" t="s">
        <v>174</v>
      </c>
      <c r="F29" s="8" t="s">
        <v>110</v>
      </c>
      <c r="G29" s="8" t="s">
        <v>163</v>
      </c>
      <c r="H29" s="8" t="s">
        <v>165</v>
      </c>
      <c r="I29" s="8" t="s">
        <v>4</v>
      </c>
      <c r="J29" s="8" t="s">
        <v>13</v>
      </c>
      <c r="K29" s="8" t="s">
        <v>189</v>
      </c>
      <c r="L29" s="8" t="s">
        <v>190</v>
      </c>
      <c r="M29" s="9"/>
      <c r="N29" s="21">
        <v>30</v>
      </c>
      <c r="O29" s="39">
        <f t="shared" si="0"/>
        <v>60</v>
      </c>
      <c r="P29" s="6" t="s">
        <v>462</v>
      </c>
    </row>
    <row r="30" spans="1:16" ht="35.25" customHeight="1" x14ac:dyDescent="0.25">
      <c r="A30" s="8">
        <v>24</v>
      </c>
      <c r="B30" s="6" t="s">
        <v>53</v>
      </c>
      <c r="C30" s="7" t="s">
        <v>191</v>
      </c>
      <c r="D30" s="6" t="s">
        <v>192</v>
      </c>
      <c r="E30" s="6" t="s">
        <v>193</v>
      </c>
      <c r="F30" s="6" t="s">
        <v>110</v>
      </c>
      <c r="G30" s="6" t="s">
        <v>164</v>
      </c>
      <c r="H30" s="6" t="s">
        <v>165</v>
      </c>
      <c r="I30" s="6" t="s">
        <v>4</v>
      </c>
      <c r="J30" s="6" t="s">
        <v>13</v>
      </c>
      <c r="K30" s="6" t="s">
        <v>194</v>
      </c>
      <c r="L30" s="6" t="s">
        <v>195</v>
      </c>
      <c r="M30" s="7"/>
      <c r="N30" s="20">
        <v>5</v>
      </c>
      <c r="O30" s="39">
        <f t="shared" si="0"/>
        <v>10</v>
      </c>
      <c r="P30" s="6" t="s">
        <v>462</v>
      </c>
    </row>
    <row r="31" spans="1:16" ht="35.25" customHeight="1" x14ac:dyDescent="0.25">
      <c r="A31" s="8">
        <v>25</v>
      </c>
      <c r="B31" s="6" t="s">
        <v>53</v>
      </c>
      <c r="C31" s="7" t="s">
        <v>226</v>
      </c>
      <c r="D31" s="6" t="s">
        <v>225</v>
      </c>
      <c r="E31" s="6" t="s">
        <v>227</v>
      </c>
      <c r="F31" s="6" t="s">
        <v>110</v>
      </c>
      <c r="G31" s="6" t="s">
        <v>218</v>
      </c>
      <c r="H31" s="6" t="s">
        <v>219</v>
      </c>
      <c r="I31" s="6" t="s">
        <v>4</v>
      </c>
      <c r="J31" s="6" t="s">
        <v>13</v>
      </c>
      <c r="K31" s="6" t="s">
        <v>228</v>
      </c>
      <c r="L31" s="6">
        <v>739903745</v>
      </c>
      <c r="M31" s="7" t="s">
        <v>299</v>
      </c>
      <c r="N31" s="20">
        <v>60</v>
      </c>
      <c r="O31" s="39">
        <f t="shared" si="0"/>
        <v>120</v>
      </c>
      <c r="P31" s="6" t="s">
        <v>462</v>
      </c>
    </row>
    <row r="32" spans="1:16" s="3" customFormat="1" ht="35.25" customHeight="1" x14ac:dyDescent="0.25">
      <c r="A32" s="8">
        <v>26</v>
      </c>
      <c r="B32" s="8" t="s">
        <v>53</v>
      </c>
      <c r="C32" s="9" t="s">
        <v>220</v>
      </c>
      <c r="D32" s="8" t="s">
        <v>192</v>
      </c>
      <c r="E32" s="8" t="s">
        <v>221</v>
      </c>
      <c r="F32" s="8" t="s">
        <v>110</v>
      </c>
      <c r="G32" s="8" t="s">
        <v>216</v>
      </c>
      <c r="H32" s="8" t="s">
        <v>219</v>
      </c>
      <c r="I32" s="8" t="s">
        <v>4</v>
      </c>
      <c r="J32" s="8" t="s">
        <v>13</v>
      </c>
      <c r="K32" s="8" t="s">
        <v>222</v>
      </c>
      <c r="L32" s="8">
        <v>739903745</v>
      </c>
      <c r="M32" s="9"/>
      <c r="N32" s="21">
        <v>32</v>
      </c>
      <c r="O32" s="39">
        <f t="shared" si="0"/>
        <v>64</v>
      </c>
      <c r="P32" s="6" t="s">
        <v>462</v>
      </c>
    </row>
    <row r="33" spans="1:16" ht="35.25" customHeight="1" x14ac:dyDescent="0.25">
      <c r="A33" s="8">
        <v>27</v>
      </c>
      <c r="B33" s="6" t="s">
        <v>53</v>
      </c>
      <c r="C33" s="7" t="s">
        <v>223</v>
      </c>
      <c r="D33" s="6" t="s">
        <v>188</v>
      </c>
      <c r="E33" s="6" t="s">
        <v>505</v>
      </c>
      <c r="F33" s="6" t="s">
        <v>110</v>
      </c>
      <c r="G33" s="6" t="s">
        <v>217</v>
      </c>
      <c r="H33" s="6" t="s">
        <v>219</v>
      </c>
      <c r="I33" s="6" t="s">
        <v>4</v>
      </c>
      <c r="J33" s="6" t="s">
        <v>13</v>
      </c>
      <c r="K33" s="6" t="s">
        <v>224</v>
      </c>
      <c r="L33" s="6">
        <v>739903745</v>
      </c>
      <c r="M33" s="7"/>
      <c r="N33" s="20">
        <v>5</v>
      </c>
      <c r="O33" s="39">
        <f t="shared" si="0"/>
        <v>10</v>
      </c>
      <c r="P33" s="6" t="s">
        <v>462</v>
      </c>
    </row>
    <row r="34" spans="1:16" s="18" customFormat="1" ht="35.25" customHeight="1" x14ac:dyDescent="0.25">
      <c r="A34" s="6">
        <v>28</v>
      </c>
      <c r="B34" s="6" t="s">
        <v>416</v>
      </c>
      <c r="C34" s="7"/>
      <c r="D34" s="6" t="s">
        <v>417</v>
      </c>
      <c r="E34" s="6" t="s">
        <v>497</v>
      </c>
      <c r="F34" s="6" t="s">
        <v>5</v>
      </c>
      <c r="G34" s="6"/>
      <c r="H34" s="6"/>
      <c r="I34" s="6" t="s">
        <v>4</v>
      </c>
      <c r="J34" s="6" t="s">
        <v>418</v>
      </c>
      <c r="K34" s="6" t="s">
        <v>435</v>
      </c>
      <c r="L34" s="6">
        <v>700400178</v>
      </c>
      <c r="M34" s="7"/>
      <c r="N34" s="20">
        <v>1090</v>
      </c>
      <c r="O34" s="39">
        <f>N34/12*6.5</f>
        <v>590.41999999999996</v>
      </c>
      <c r="P34" s="6" t="s">
        <v>472</v>
      </c>
    </row>
    <row r="35" spans="1:16" s="18" customFormat="1" ht="35.25" customHeight="1" x14ac:dyDescent="0.25">
      <c r="A35" s="22"/>
      <c r="B35" s="22"/>
      <c r="C35" s="23"/>
      <c r="D35" s="22"/>
      <c r="E35" s="22"/>
      <c r="F35" s="22"/>
      <c r="G35" s="22"/>
      <c r="H35" s="22"/>
      <c r="I35" s="22"/>
      <c r="J35" s="22"/>
      <c r="K35" s="22"/>
      <c r="L35" s="22"/>
      <c r="M35" s="23"/>
      <c r="N35" s="24"/>
      <c r="O35" s="40"/>
      <c r="P35" s="16"/>
    </row>
    <row r="36" spans="1:16" s="18" customFormat="1" ht="35.25" customHeight="1" x14ac:dyDescent="0.25">
      <c r="A36" s="32" t="s">
        <v>506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41"/>
      <c r="P36" s="16"/>
    </row>
    <row r="37" spans="1:16" s="18" customFormat="1" ht="35.25" customHeight="1" x14ac:dyDescent="0.25">
      <c r="A37" s="6">
        <v>22</v>
      </c>
      <c r="B37" s="6" t="s">
        <v>2</v>
      </c>
      <c r="C37" s="7"/>
      <c r="D37" s="6" t="s">
        <v>465</v>
      </c>
      <c r="E37" s="6" t="s">
        <v>437</v>
      </c>
      <c r="F37" s="6" t="s">
        <v>6</v>
      </c>
      <c r="G37" s="6"/>
      <c r="H37" s="6"/>
      <c r="I37" s="6" t="s">
        <v>4</v>
      </c>
      <c r="J37" s="6" t="s">
        <v>19</v>
      </c>
      <c r="K37" s="6" t="s">
        <v>438</v>
      </c>
      <c r="L37" s="6">
        <v>990002294</v>
      </c>
      <c r="M37" s="7" t="s">
        <v>466</v>
      </c>
      <c r="N37" s="20">
        <v>175</v>
      </c>
      <c r="O37" s="39">
        <f>N37/12*22</f>
        <v>320.83</v>
      </c>
      <c r="P37" s="6" t="s">
        <v>464</v>
      </c>
    </row>
    <row r="38" spans="1:16" s="18" customFormat="1" ht="35.25" customHeight="1" x14ac:dyDescent="0.25">
      <c r="A38" s="6">
        <v>19</v>
      </c>
      <c r="B38" s="6" t="s">
        <v>2</v>
      </c>
      <c r="C38" s="7"/>
      <c r="D38" s="6" t="s">
        <v>467</v>
      </c>
      <c r="E38" s="6" t="s">
        <v>427</v>
      </c>
      <c r="F38" s="6" t="s">
        <v>6</v>
      </c>
      <c r="G38" s="6"/>
      <c r="H38" s="6"/>
      <c r="I38" s="6" t="s">
        <v>4</v>
      </c>
      <c r="J38" s="6" t="s">
        <v>428</v>
      </c>
      <c r="K38" s="6" t="s">
        <v>429</v>
      </c>
      <c r="L38" s="6">
        <v>99903964</v>
      </c>
      <c r="M38" s="7"/>
      <c r="N38" s="20">
        <v>500</v>
      </c>
      <c r="O38" s="39">
        <f>N38/12*22</f>
        <v>916.67</v>
      </c>
      <c r="P38" s="6" t="s">
        <v>464</v>
      </c>
    </row>
    <row r="39" spans="1:16" s="18" customFormat="1" ht="35.2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42"/>
      <c r="P39" s="16"/>
    </row>
    <row r="40" spans="1:16" s="18" customFormat="1" ht="35.25" customHeight="1" x14ac:dyDescent="0.25">
      <c r="A40" s="32" t="s">
        <v>468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37"/>
      <c r="P40" s="26"/>
    </row>
    <row r="41" spans="1:16" s="18" customFormat="1" ht="35.25" customHeight="1" x14ac:dyDescent="0.25">
      <c r="A41" s="8">
        <v>1</v>
      </c>
      <c r="B41" s="8" t="s">
        <v>2</v>
      </c>
      <c r="C41" s="9"/>
      <c r="D41" s="8" t="s">
        <v>488</v>
      </c>
      <c r="E41" s="8" t="s">
        <v>507</v>
      </c>
      <c r="F41" s="8" t="s">
        <v>6</v>
      </c>
      <c r="G41" s="8" t="s">
        <v>489</v>
      </c>
      <c r="H41" s="8" t="s">
        <v>490</v>
      </c>
      <c r="I41" s="8" t="s">
        <v>4</v>
      </c>
      <c r="J41" s="8" t="s">
        <v>104</v>
      </c>
      <c r="K41" s="8" t="s">
        <v>141</v>
      </c>
      <c r="L41" s="8" t="s">
        <v>396</v>
      </c>
      <c r="M41" s="9"/>
      <c r="N41" s="21">
        <v>100</v>
      </c>
      <c r="O41" s="43">
        <f>N41/12*24</f>
        <v>200</v>
      </c>
      <c r="P41" s="33" t="s">
        <v>462</v>
      </c>
    </row>
    <row r="42" spans="1:16" s="18" customFormat="1" ht="35.25" customHeight="1" x14ac:dyDescent="0.25">
      <c r="A42" s="8">
        <v>2</v>
      </c>
      <c r="B42" s="8" t="s">
        <v>2</v>
      </c>
      <c r="C42" s="9"/>
      <c r="D42" s="8" t="s">
        <v>76</v>
      </c>
      <c r="E42" s="8" t="s">
        <v>493</v>
      </c>
      <c r="F42" s="8" t="s">
        <v>6</v>
      </c>
      <c r="G42" s="8"/>
      <c r="H42" s="8"/>
      <c r="I42" s="8"/>
      <c r="J42" s="8" t="s">
        <v>104</v>
      </c>
      <c r="K42" s="8"/>
      <c r="L42" s="8"/>
      <c r="M42" s="9"/>
      <c r="N42" s="21">
        <v>150</v>
      </c>
      <c r="O42" s="43">
        <f t="shared" ref="O42:O53" si="1">N42/12*24</f>
        <v>300</v>
      </c>
      <c r="P42" s="33" t="s">
        <v>462</v>
      </c>
    </row>
    <row r="43" spans="1:16" s="18" customFormat="1" ht="35.25" customHeight="1" x14ac:dyDescent="0.25">
      <c r="A43" s="8">
        <v>3</v>
      </c>
      <c r="B43" s="8" t="s">
        <v>2</v>
      </c>
      <c r="C43" s="9"/>
      <c r="D43" s="8" t="s">
        <v>76</v>
      </c>
      <c r="E43" s="8" t="s">
        <v>494</v>
      </c>
      <c r="F43" s="8" t="s">
        <v>6</v>
      </c>
      <c r="G43" s="8"/>
      <c r="H43" s="8"/>
      <c r="I43" s="8"/>
      <c r="J43" s="8" t="s">
        <v>104</v>
      </c>
      <c r="K43" s="8"/>
      <c r="L43" s="8"/>
      <c r="M43" s="9"/>
      <c r="N43" s="21">
        <v>200</v>
      </c>
      <c r="O43" s="43">
        <f t="shared" si="1"/>
        <v>400</v>
      </c>
      <c r="P43" s="33" t="s">
        <v>462</v>
      </c>
    </row>
    <row r="44" spans="1:16" ht="35.25" customHeight="1" x14ac:dyDescent="0.25">
      <c r="A44" s="8">
        <v>4</v>
      </c>
      <c r="B44" s="8" t="s">
        <v>2</v>
      </c>
      <c r="C44" s="9" t="s">
        <v>75</v>
      </c>
      <c r="D44" s="8" t="s">
        <v>73</v>
      </c>
      <c r="E44" s="8" t="s">
        <v>74</v>
      </c>
      <c r="F44" s="8" t="s">
        <v>6</v>
      </c>
      <c r="G44" s="8" t="s">
        <v>70</v>
      </c>
      <c r="H44" s="8" t="s">
        <v>71</v>
      </c>
      <c r="I44" s="8" t="s">
        <v>4</v>
      </c>
      <c r="J44" s="8" t="s">
        <v>3</v>
      </c>
      <c r="K44" s="8" t="s">
        <v>72</v>
      </c>
      <c r="L44" s="8" t="s">
        <v>397</v>
      </c>
      <c r="M44" s="9" t="s">
        <v>287</v>
      </c>
      <c r="N44" s="21">
        <v>228</v>
      </c>
      <c r="O44" s="43">
        <f t="shared" si="1"/>
        <v>456</v>
      </c>
      <c r="P44" s="6" t="s">
        <v>462</v>
      </c>
    </row>
    <row r="45" spans="1:16" ht="35.25" customHeight="1" x14ac:dyDescent="0.25">
      <c r="A45" s="8">
        <v>5</v>
      </c>
      <c r="B45" s="8" t="s">
        <v>2</v>
      </c>
      <c r="C45" s="9"/>
      <c r="D45" s="8" t="s">
        <v>140</v>
      </c>
      <c r="E45" s="8" t="s">
        <v>328</v>
      </c>
      <c r="F45" s="8" t="s">
        <v>6</v>
      </c>
      <c r="G45" s="8" t="s">
        <v>326</v>
      </c>
      <c r="H45" s="8" t="s">
        <v>327</v>
      </c>
      <c r="I45" s="8" t="s">
        <v>4</v>
      </c>
      <c r="J45" s="8" t="s">
        <v>104</v>
      </c>
      <c r="K45" s="8" t="s">
        <v>398</v>
      </c>
      <c r="L45" s="8" t="s">
        <v>399</v>
      </c>
      <c r="M45" s="9"/>
      <c r="N45" s="21">
        <v>17</v>
      </c>
      <c r="O45" s="43">
        <f t="shared" si="1"/>
        <v>34</v>
      </c>
      <c r="P45" s="6" t="s">
        <v>462</v>
      </c>
    </row>
    <row r="46" spans="1:16" s="3" customFormat="1" ht="47.25" customHeight="1" x14ac:dyDescent="0.25">
      <c r="A46" s="8">
        <v>6</v>
      </c>
      <c r="B46" s="8" t="s">
        <v>2</v>
      </c>
      <c r="C46" s="9"/>
      <c r="D46" s="8" t="s">
        <v>140</v>
      </c>
      <c r="E46" s="8" t="s">
        <v>508</v>
      </c>
      <c r="F46" s="8" t="s">
        <v>5</v>
      </c>
      <c r="G46" s="8" t="s">
        <v>491</v>
      </c>
      <c r="H46" s="8" t="s">
        <v>492</v>
      </c>
      <c r="I46" s="8" t="s">
        <v>4</v>
      </c>
      <c r="J46" s="8" t="s">
        <v>3</v>
      </c>
      <c r="K46" s="8" t="s">
        <v>496</v>
      </c>
      <c r="L46" s="8">
        <v>806400220</v>
      </c>
      <c r="M46" s="9"/>
      <c r="N46" s="21">
        <v>120</v>
      </c>
      <c r="O46" s="43">
        <f t="shared" si="1"/>
        <v>240</v>
      </c>
      <c r="P46" s="33" t="s">
        <v>462</v>
      </c>
    </row>
    <row r="47" spans="1:16" ht="35.25" customHeight="1" x14ac:dyDescent="0.25">
      <c r="A47" s="8">
        <v>7</v>
      </c>
      <c r="B47" s="6" t="s">
        <v>2</v>
      </c>
      <c r="C47" s="7"/>
      <c r="D47" s="6" t="s">
        <v>100</v>
      </c>
      <c r="E47" s="6" t="s">
        <v>101</v>
      </c>
      <c r="F47" s="6" t="s">
        <v>6</v>
      </c>
      <c r="G47" s="6" t="s">
        <v>98</v>
      </c>
      <c r="H47" s="6" t="s">
        <v>99</v>
      </c>
      <c r="I47" s="6" t="s">
        <v>4</v>
      </c>
      <c r="J47" s="6" t="s">
        <v>3</v>
      </c>
      <c r="K47" s="6" t="s">
        <v>288</v>
      </c>
      <c r="L47" s="6" t="s">
        <v>400</v>
      </c>
      <c r="M47" s="7" t="s">
        <v>289</v>
      </c>
      <c r="N47" s="20">
        <v>444</v>
      </c>
      <c r="O47" s="43">
        <f t="shared" si="1"/>
        <v>888</v>
      </c>
      <c r="P47" s="6" t="s">
        <v>462</v>
      </c>
    </row>
    <row r="48" spans="1:16" ht="35.25" customHeight="1" x14ac:dyDescent="0.25">
      <c r="A48" s="8">
        <v>8</v>
      </c>
      <c r="B48" s="6" t="s">
        <v>2</v>
      </c>
      <c r="C48" s="7"/>
      <c r="D48" s="6" t="s">
        <v>69</v>
      </c>
      <c r="E48" s="6" t="s">
        <v>66</v>
      </c>
      <c r="F48" s="6" t="s">
        <v>6</v>
      </c>
      <c r="G48" s="6" t="s">
        <v>61</v>
      </c>
      <c r="H48" s="6" t="s">
        <v>62</v>
      </c>
      <c r="I48" s="6" t="s">
        <v>4</v>
      </c>
      <c r="J48" s="6" t="s">
        <v>13</v>
      </c>
      <c r="K48" s="6" t="s">
        <v>68</v>
      </c>
      <c r="L48" s="6" t="s">
        <v>67</v>
      </c>
      <c r="M48" s="7">
        <v>1040949</v>
      </c>
      <c r="N48" s="20">
        <v>5</v>
      </c>
      <c r="O48" s="43">
        <f t="shared" si="1"/>
        <v>10</v>
      </c>
      <c r="P48" s="6" t="s">
        <v>462</v>
      </c>
    </row>
    <row r="49" spans="1:16" ht="35.25" customHeight="1" x14ac:dyDescent="0.25">
      <c r="A49" s="8">
        <v>9</v>
      </c>
      <c r="B49" s="6" t="s">
        <v>2</v>
      </c>
      <c r="C49" s="7"/>
      <c r="D49" s="6" t="s">
        <v>509</v>
      </c>
      <c r="E49" s="6" t="s">
        <v>65</v>
      </c>
      <c r="F49" s="6" t="s">
        <v>6</v>
      </c>
      <c r="G49" s="6" t="s">
        <v>60</v>
      </c>
      <c r="H49" s="6" t="s">
        <v>62</v>
      </c>
      <c r="I49" s="6" t="s">
        <v>4</v>
      </c>
      <c r="J49" s="6" t="s">
        <v>13</v>
      </c>
      <c r="K49" s="6" t="s">
        <v>63</v>
      </c>
      <c r="L49" s="6" t="s">
        <v>64</v>
      </c>
      <c r="M49" s="7"/>
      <c r="N49" s="20">
        <v>5</v>
      </c>
      <c r="O49" s="43">
        <f t="shared" si="1"/>
        <v>10</v>
      </c>
      <c r="P49" s="6" t="s">
        <v>462</v>
      </c>
    </row>
    <row r="50" spans="1:16" ht="35.25" customHeight="1" x14ac:dyDescent="0.25">
      <c r="A50" s="8">
        <v>10</v>
      </c>
      <c r="B50" s="6" t="s">
        <v>2</v>
      </c>
      <c r="C50" s="7"/>
      <c r="D50" s="6" t="s">
        <v>373</v>
      </c>
      <c r="E50" s="6" t="s">
        <v>374</v>
      </c>
      <c r="F50" s="6" t="s">
        <v>367</v>
      </c>
      <c r="G50" s="6" t="s">
        <v>368</v>
      </c>
      <c r="H50" s="6" t="s">
        <v>372</v>
      </c>
      <c r="I50" s="6" t="s">
        <v>4</v>
      </c>
      <c r="J50" s="6" t="s">
        <v>13</v>
      </c>
      <c r="K50" s="6" t="s">
        <v>378</v>
      </c>
      <c r="L50" s="6" t="s">
        <v>379</v>
      </c>
      <c r="M50" s="7"/>
      <c r="N50" s="20">
        <v>5</v>
      </c>
      <c r="O50" s="43">
        <f t="shared" si="1"/>
        <v>10</v>
      </c>
      <c r="P50" s="6" t="s">
        <v>462</v>
      </c>
    </row>
    <row r="51" spans="1:16" ht="35.25" customHeight="1" x14ac:dyDescent="0.25">
      <c r="A51" s="8">
        <v>11</v>
      </c>
      <c r="B51" s="6" t="s">
        <v>2</v>
      </c>
      <c r="C51" s="7"/>
      <c r="D51" s="6" t="s">
        <v>380</v>
      </c>
      <c r="E51" s="6" t="s">
        <v>375</v>
      </c>
      <c r="F51" s="6" t="s">
        <v>367</v>
      </c>
      <c r="G51" s="6" t="s">
        <v>369</v>
      </c>
      <c r="H51" s="6" t="s">
        <v>372</v>
      </c>
      <c r="I51" s="6" t="s">
        <v>4</v>
      </c>
      <c r="J51" s="6" t="s">
        <v>13</v>
      </c>
      <c r="K51" s="6" t="s">
        <v>381</v>
      </c>
      <c r="L51" s="6" t="s">
        <v>382</v>
      </c>
      <c r="M51" s="7"/>
      <c r="N51" s="20">
        <v>5</v>
      </c>
      <c r="O51" s="43">
        <f t="shared" si="1"/>
        <v>10</v>
      </c>
      <c r="P51" s="6" t="s">
        <v>462</v>
      </c>
    </row>
    <row r="52" spans="1:16" ht="35.25" customHeight="1" x14ac:dyDescent="0.25">
      <c r="A52" s="8">
        <v>12</v>
      </c>
      <c r="B52" s="6" t="s">
        <v>2</v>
      </c>
      <c r="C52" s="7"/>
      <c r="D52" s="6" t="s">
        <v>383</v>
      </c>
      <c r="E52" s="6" t="s">
        <v>376</v>
      </c>
      <c r="F52" s="6" t="s">
        <v>367</v>
      </c>
      <c r="G52" s="6" t="s">
        <v>370</v>
      </c>
      <c r="H52" s="6" t="s">
        <v>372</v>
      </c>
      <c r="I52" s="6" t="s">
        <v>4</v>
      </c>
      <c r="J52" s="6" t="s">
        <v>13</v>
      </c>
      <c r="K52" s="6" t="s">
        <v>384</v>
      </c>
      <c r="L52" s="6" t="s">
        <v>385</v>
      </c>
      <c r="M52" s="7"/>
      <c r="N52" s="20">
        <v>5</v>
      </c>
      <c r="O52" s="43">
        <f t="shared" si="1"/>
        <v>10</v>
      </c>
      <c r="P52" s="6" t="s">
        <v>462</v>
      </c>
    </row>
    <row r="53" spans="1:16" ht="35.25" customHeight="1" x14ac:dyDescent="0.25">
      <c r="A53" s="8">
        <v>13</v>
      </c>
      <c r="B53" s="6" t="s">
        <v>2</v>
      </c>
      <c r="C53" s="7"/>
      <c r="D53" s="6" t="s">
        <v>386</v>
      </c>
      <c r="E53" s="6" t="s">
        <v>377</v>
      </c>
      <c r="F53" s="6" t="s">
        <v>367</v>
      </c>
      <c r="G53" s="6" t="s">
        <v>371</v>
      </c>
      <c r="H53" s="6" t="s">
        <v>372</v>
      </c>
      <c r="I53" s="6" t="s">
        <v>4</v>
      </c>
      <c r="J53" s="6" t="s">
        <v>13</v>
      </c>
      <c r="K53" s="6" t="s">
        <v>387</v>
      </c>
      <c r="L53" s="6" t="s">
        <v>388</v>
      </c>
      <c r="M53" s="7" t="s">
        <v>389</v>
      </c>
      <c r="N53" s="20">
        <v>5</v>
      </c>
      <c r="O53" s="43">
        <f t="shared" si="1"/>
        <v>10</v>
      </c>
      <c r="P53" s="6" t="s">
        <v>462</v>
      </c>
    </row>
    <row r="54" spans="1:16" s="18" customFormat="1" ht="35.25" customHeight="1" x14ac:dyDescent="0.25">
      <c r="A54" s="8">
        <v>14</v>
      </c>
      <c r="B54" s="6" t="s">
        <v>2</v>
      </c>
      <c r="C54" s="7"/>
      <c r="D54" s="6" t="s">
        <v>417</v>
      </c>
      <c r="E54" s="6" t="s">
        <v>419</v>
      </c>
      <c r="F54" s="6" t="s">
        <v>5</v>
      </c>
      <c r="G54" s="6"/>
      <c r="H54" s="6"/>
      <c r="I54" s="6" t="s">
        <v>4</v>
      </c>
      <c r="J54" s="6" t="s">
        <v>3</v>
      </c>
      <c r="K54" s="6" t="s">
        <v>420</v>
      </c>
      <c r="L54" s="6">
        <v>700400032</v>
      </c>
      <c r="M54" s="7"/>
      <c r="N54" s="20">
        <v>612</v>
      </c>
      <c r="O54" s="39">
        <f>N54/12*9</f>
        <v>459</v>
      </c>
      <c r="P54" s="6" t="s">
        <v>473</v>
      </c>
    </row>
    <row r="55" spans="1:16" s="18" customFormat="1" ht="35.25" customHeight="1" x14ac:dyDescent="0.25">
      <c r="A55" s="8">
        <v>15</v>
      </c>
      <c r="B55" s="6" t="s">
        <v>2</v>
      </c>
      <c r="C55" s="7"/>
      <c r="D55" s="6" t="s">
        <v>422</v>
      </c>
      <c r="E55" s="6" t="s">
        <v>421</v>
      </c>
      <c r="F55" s="6" t="s">
        <v>5</v>
      </c>
      <c r="G55" s="6"/>
      <c r="H55" s="6"/>
      <c r="I55" s="6" t="s">
        <v>4</v>
      </c>
      <c r="J55" s="6" t="s">
        <v>3</v>
      </c>
      <c r="K55" s="6" t="s">
        <v>423</v>
      </c>
      <c r="L55" s="6">
        <v>700400027</v>
      </c>
      <c r="M55" s="7"/>
      <c r="N55" s="20">
        <v>563</v>
      </c>
      <c r="O55" s="39">
        <f t="shared" ref="O55:O56" si="2">N55/12*9</f>
        <v>422.25</v>
      </c>
      <c r="P55" s="6" t="s">
        <v>473</v>
      </c>
    </row>
    <row r="56" spans="1:16" s="18" customFormat="1" ht="35.25" customHeight="1" x14ac:dyDescent="0.25">
      <c r="A56" s="8">
        <v>16</v>
      </c>
      <c r="B56" s="6" t="s">
        <v>2</v>
      </c>
      <c r="C56" s="7"/>
      <c r="D56" s="6" t="s">
        <v>424</v>
      </c>
      <c r="E56" s="6" t="s">
        <v>425</v>
      </c>
      <c r="F56" s="6" t="s">
        <v>5</v>
      </c>
      <c r="G56" s="6"/>
      <c r="H56" s="6"/>
      <c r="I56" s="6" t="s">
        <v>4</v>
      </c>
      <c r="J56" s="6" t="s">
        <v>3</v>
      </c>
      <c r="K56" s="6" t="s">
        <v>426</v>
      </c>
      <c r="L56" s="6">
        <v>700400031</v>
      </c>
      <c r="M56" s="7"/>
      <c r="N56" s="20">
        <v>278</v>
      </c>
      <c r="O56" s="39">
        <f t="shared" si="2"/>
        <v>208.5</v>
      </c>
      <c r="P56" s="6" t="s">
        <v>473</v>
      </c>
    </row>
    <row r="57" spans="1:16" ht="30" x14ac:dyDescent="0.25">
      <c r="A57" s="8">
        <v>17</v>
      </c>
      <c r="B57" s="6" t="s">
        <v>2</v>
      </c>
      <c r="C57" s="7"/>
      <c r="D57" s="6" t="s">
        <v>469</v>
      </c>
      <c r="E57" s="6" t="s">
        <v>511</v>
      </c>
      <c r="F57" s="6" t="s">
        <v>5</v>
      </c>
      <c r="G57" s="6"/>
      <c r="H57" s="6"/>
      <c r="I57" s="6" t="s">
        <v>4</v>
      </c>
      <c r="J57" s="6" t="s">
        <v>3</v>
      </c>
      <c r="K57" s="6" t="s">
        <v>439</v>
      </c>
      <c r="L57" s="6">
        <v>660400855</v>
      </c>
      <c r="M57" s="7"/>
      <c r="N57" s="20">
        <v>351</v>
      </c>
      <c r="O57" s="39">
        <f>N57/12*22</f>
        <v>643.5</v>
      </c>
      <c r="P57" s="6" t="s">
        <v>464</v>
      </c>
    </row>
    <row r="58" spans="1:16" s="18" customFormat="1" ht="35.25" customHeight="1" x14ac:dyDescent="0.25">
      <c r="A58" s="8">
        <v>18</v>
      </c>
      <c r="B58" s="6" t="s">
        <v>2</v>
      </c>
      <c r="C58" s="7"/>
      <c r="D58" s="6" t="s">
        <v>470</v>
      </c>
      <c r="E58" s="6" t="s">
        <v>431</v>
      </c>
      <c r="F58" s="6" t="s">
        <v>5</v>
      </c>
      <c r="G58" s="6"/>
      <c r="H58" s="6"/>
      <c r="I58" s="6" t="s">
        <v>4</v>
      </c>
      <c r="J58" s="6" t="s">
        <v>3</v>
      </c>
      <c r="K58" s="6" t="s">
        <v>432</v>
      </c>
      <c r="L58" s="6">
        <v>660400853</v>
      </c>
      <c r="M58" s="7"/>
      <c r="N58" s="20">
        <v>155</v>
      </c>
      <c r="O58" s="39">
        <f t="shared" ref="O58:O59" si="3">N58/12*22</f>
        <v>284.17</v>
      </c>
      <c r="P58" s="6" t="s">
        <v>464</v>
      </c>
    </row>
    <row r="59" spans="1:16" s="18" customFormat="1" ht="35.25" customHeight="1" x14ac:dyDescent="0.25">
      <c r="A59" s="8">
        <v>19</v>
      </c>
      <c r="B59" s="6" t="s">
        <v>2</v>
      </c>
      <c r="C59" s="7"/>
      <c r="D59" s="6" t="s">
        <v>471</v>
      </c>
      <c r="E59" s="6" t="s">
        <v>433</v>
      </c>
      <c r="F59" s="6" t="s">
        <v>5</v>
      </c>
      <c r="G59" s="6"/>
      <c r="H59" s="6"/>
      <c r="I59" s="6" t="s">
        <v>4</v>
      </c>
      <c r="J59" s="6" t="s">
        <v>418</v>
      </c>
      <c r="K59" s="6" t="s">
        <v>434</v>
      </c>
      <c r="L59" s="6">
        <v>660400852</v>
      </c>
      <c r="M59" s="7"/>
      <c r="N59" s="20">
        <v>228</v>
      </c>
      <c r="O59" s="39">
        <f t="shared" si="3"/>
        <v>418</v>
      </c>
      <c r="P59" s="6" t="s">
        <v>464</v>
      </c>
    </row>
    <row r="60" spans="1:16" s="18" customFormat="1" ht="35.25" customHeight="1" x14ac:dyDescent="0.25">
      <c r="O60" s="36"/>
    </row>
    <row r="61" spans="1:16" s="18" customFormat="1" ht="35.25" customHeight="1" x14ac:dyDescent="0.25">
      <c r="A61" s="31" t="s">
        <v>474</v>
      </c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41"/>
      <c r="P61" s="27"/>
    </row>
    <row r="62" spans="1:16" ht="35.25" customHeight="1" x14ac:dyDescent="0.25">
      <c r="A62" s="6">
        <v>1</v>
      </c>
      <c r="B62" s="6" t="s">
        <v>16</v>
      </c>
      <c r="C62" s="7"/>
      <c r="D62" s="6" t="s">
        <v>274</v>
      </c>
      <c r="E62" s="6" t="s">
        <v>275</v>
      </c>
      <c r="F62" s="6" t="s">
        <v>271</v>
      </c>
      <c r="G62" s="6" t="s">
        <v>272</v>
      </c>
      <c r="H62" s="6" t="s">
        <v>273</v>
      </c>
      <c r="I62" s="6" t="s">
        <v>4</v>
      </c>
      <c r="J62" s="6" t="s">
        <v>104</v>
      </c>
      <c r="K62" s="6" t="s">
        <v>300</v>
      </c>
      <c r="L62" s="6" t="s">
        <v>401</v>
      </c>
      <c r="M62" s="7" t="s">
        <v>308</v>
      </c>
      <c r="N62" s="20">
        <v>133</v>
      </c>
      <c r="O62" s="39">
        <f>N62/12*24</f>
        <v>266</v>
      </c>
      <c r="P62" s="6" t="s">
        <v>462</v>
      </c>
    </row>
    <row r="63" spans="1:16" s="3" customFormat="1" ht="35.25" customHeight="1" x14ac:dyDescent="0.25">
      <c r="A63" s="6">
        <v>2</v>
      </c>
      <c r="B63" s="8" t="s">
        <v>16</v>
      </c>
      <c r="C63" s="9" t="s">
        <v>322</v>
      </c>
      <c r="D63" s="8" t="s">
        <v>323</v>
      </c>
      <c r="E63" s="8" t="s">
        <v>324</v>
      </c>
      <c r="F63" s="8" t="s">
        <v>271</v>
      </c>
      <c r="G63" s="8" t="s">
        <v>321</v>
      </c>
      <c r="H63" s="8" t="s">
        <v>319</v>
      </c>
      <c r="I63" s="8" t="s">
        <v>4</v>
      </c>
      <c r="J63" s="8" t="s">
        <v>19</v>
      </c>
      <c r="K63" s="8" t="s">
        <v>325</v>
      </c>
      <c r="L63" s="8" t="s">
        <v>402</v>
      </c>
      <c r="M63" s="9"/>
      <c r="N63" s="21">
        <v>5</v>
      </c>
      <c r="O63" s="39">
        <f t="shared" ref="O63:O103" si="4">N63/12*24</f>
        <v>10</v>
      </c>
      <c r="P63" s="6" t="s">
        <v>462</v>
      </c>
    </row>
    <row r="64" spans="1:16" ht="35.25" customHeight="1" x14ac:dyDescent="0.25">
      <c r="A64" s="6">
        <v>3</v>
      </c>
      <c r="B64" s="6" t="s">
        <v>16</v>
      </c>
      <c r="C64" s="7" t="s">
        <v>330</v>
      </c>
      <c r="D64" s="6" t="s">
        <v>331</v>
      </c>
      <c r="E64" s="6" t="s">
        <v>332</v>
      </c>
      <c r="F64" s="6" t="s">
        <v>271</v>
      </c>
      <c r="G64" s="6" t="s">
        <v>329</v>
      </c>
      <c r="H64" s="6" t="s">
        <v>319</v>
      </c>
      <c r="I64" s="6" t="s">
        <v>4</v>
      </c>
      <c r="J64" s="6" t="s">
        <v>19</v>
      </c>
      <c r="K64" s="6" t="s">
        <v>333</v>
      </c>
      <c r="L64" s="6" t="s">
        <v>334</v>
      </c>
      <c r="M64" s="7"/>
      <c r="N64" s="20">
        <v>5</v>
      </c>
      <c r="O64" s="39">
        <f t="shared" si="4"/>
        <v>10</v>
      </c>
      <c r="P64" s="6" t="s">
        <v>462</v>
      </c>
    </row>
    <row r="65" spans="1:16" ht="35.25" customHeight="1" x14ac:dyDescent="0.25">
      <c r="A65" s="6">
        <v>4</v>
      </c>
      <c r="B65" s="6" t="s">
        <v>16</v>
      </c>
      <c r="C65" s="7" t="s">
        <v>258</v>
      </c>
      <c r="D65" s="6" t="s">
        <v>256</v>
      </c>
      <c r="E65" s="6" t="s">
        <v>257</v>
      </c>
      <c r="F65" s="6" t="s">
        <v>271</v>
      </c>
      <c r="G65" s="6" t="s">
        <v>233</v>
      </c>
      <c r="H65" s="6" t="s">
        <v>286</v>
      </c>
      <c r="I65" s="6" t="s">
        <v>4</v>
      </c>
      <c r="J65" s="6" t="s">
        <v>34</v>
      </c>
      <c r="K65" s="6" t="s">
        <v>259</v>
      </c>
      <c r="L65" s="6" t="s">
        <v>260</v>
      </c>
      <c r="M65" s="7" t="s">
        <v>363</v>
      </c>
      <c r="N65" s="20">
        <v>5</v>
      </c>
      <c r="O65" s="39">
        <f t="shared" si="4"/>
        <v>10</v>
      </c>
      <c r="P65" s="6" t="s">
        <v>462</v>
      </c>
    </row>
    <row r="66" spans="1:16" ht="35.25" customHeight="1" x14ac:dyDescent="0.25">
      <c r="A66" s="6">
        <v>5</v>
      </c>
      <c r="B66" s="6" t="s">
        <v>16</v>
      </c>
      <c r="C66" s="7"/>
      <c r="D66" s="6" t="s">
        <v>85</v>
      </c>
      <c r="E66" s="6" t="s">
        <v>498</v>
      </c>
      <c r="F66" s="12" t="s">
        <v>77</v>
      </c>
      <c r="G66" s="6" t="s">
        <v>78</v>
      </c>
      <c r="H66" s="6" t="s">
        <v>80</v>
      </c>
      <c r="I66" s="6" t="s">
        <v>4</v>
      </c>
      <c r="J66" s="6" t="s">
        <v>32</v>
      </c>
      <c r="K66" s="6" t="s">
        <v>86</v>
      </c>
      <c r="L66" s="6" t="s">
        <v>499</v>
      </c>
      <c r="M66" s="7" t="s">
        <v>342</v>
      </c>
      <c r="N66" s="20">
        <v>318</v>
      </c>
      <c r="O66" s="39">
        <f t="shared" si="4"/>
        <v>636</v>
      </c>
      <c r="P66" s="6" t="s">
        <v>462</v>
      </c>
    </row>
    <row r="67" spans="1:16" ht="35.25" customHeight="1" x14ac:dyDescent="0.25">
      <c r="A67" s="6">
        <v>6</v>
      </c>
      <c r="B67" s="6" t="s">
        <v>16</v>
      </c>
      <c r="C67" s="7"/>
      <c r="D67" s="6" t="s">
        <v>87</v>
      </c>
      <c r="E67" s="6" t="s">
        <v>88</v>
      </c>
      <c r="F67" s="12" t="s">
        <v>77</v>
      </c>
      <c r="G67" s="6" t="s">
        <v>81</v>
      </c>
      <c r="H67" s="6" t="s">
        <v>80</v>
      </c>
      <c r="I67" s="6" t="s">
        <v>4</v>
      </c>
      <c r="J67" s="6" t="s">
        <v>32</v>
      </c>
      <c r="K67" s="6" t="s">
        <v>89</v>
      </c>
      <c r="L67" s="6" t="s">
        <v>495</v>
      </c>
      <c r="M67" s="7" t="s">
        <v>393</v>
      </c>
      <c r="N67" s="20">
        <v>145</v>
      </c>
      <c r="O67" s="39">
        <f t="shared" si="4"/>
        <v>290</v>
      </c>
      <c r="P67" s="6" t="s">
        <v>462</v>
      </c>
    </row>
    <row r="68" spans="1:16" ht="35.25" customHeight="1" x14ac:dyDescent="0.25">
      <c r="A68" s="6">
        <v>7</v>
      </c>
      <c r="B68" s="6" t="s">
        <v>16</v>
      </c>
      <c r="C68" s="7"/>
      <c r="D68" s="6" t="s">
        <v>90</v>
      </c>
      <c r="E68" s="6" t="s">
        <v>309</v>
      </c>
      <c r="F68" s="12" t="s">
        <v>77</v>
      </c>
      <c r="G68" s="6" t="s">
        <v>82</v>
      </c>
      <c r="H68" s="6" t="s">
        <v>80</v>
      </c>
      <c r="I68" s="6" t="s">
        <v>4</v>
      </c>
      <c r="J68" s="6" t="s">
        <v>32</v>
      </c>
      <c r="K68" s="6" t="s">
        <v>91</v>
      </c>
      <c r="L68" s="6" t="s">
        <v>403</v>
      </c>
      <c r="M68" s="7" t="s">
        <v>394</v>
      </c>
      <c r="N68" s="20">
        <v>246</v>
      </c>
      <c r="O68" s="39">
        <f t="shared" si="4"/>
        <v>492</v>
      </c>
      <c r="P68" s="6" t="s">
        <v>462</v>
      </c>
    </row>
    <row r="69" spans="1:16" s="3" customFormat="1" ht="35.25" customHeight="1" x14ac:dyDescent="0.25">
      <c r="A69" s="6">
        <v>8</v>
      </c>
      <c r="B69" s="8" t="s">
        <v>16</v>
      </c>
      <c r="C69" s="9"/>
      <c r="D69" s="8" t="s">
        <v>92</v>
      </c>
      <c r="E69" s="8" t="s">
        <v>441</v>
      </c>
      <c r="F69" s="11" t="s">
        <v>77</v>
      </c>
      <c r="G69" s="8" t="s">
        <v>83</v>
      </c>
      <c r="H69" s="8" t="s">
        <v>80</v>
      </c>
      <c r="I69" s="8" t="s">
        <v>4</v>
      </c>
      <c r="J69" s="8" t="s">
        <v>32</v>
      </c>
      <c r="K69" s="8" t="s">
        <v>93</v>
      </c>
      <c r="L69" s="8" t="s">
        <v>94</v>
      </c>
      <c r="M69" s="9" t="s">
        <v>341</v>
      </c>
      <c r="N69" s="21">
        <v>174</v>
      </c>
      <c r="O69" s="39">
        <f t="shared" si="4"/>
        <v>348</v>
      </c>
      <c r="P69" s="6" t="s">
        <v>462</v>
      </c>
    </row>
    <row r="70" spans="1:16" ht="35.25" customHeight="1" x14ac:dyDescent="0.25">
      <c r="A70" s="6">
        <v>9</v>
      </c>
      <c r="B70" s="6" t="s">
        <v>16</v>
      </c>
      <c r="C70" s="7"/>
      <c r="D70" s="6" t="s">
        <v>92</v>
      </c>
      <c r="E70" s="6" t="s">
        <v>442</v>
      </c>
      <c r="F70" s="12" t="s">
        <v>77</v>
      </c>
      <c r="G70" s="6" t="s">
        <v>84</v>
      </c>
      <c r="H70" s="6" t="s">
        <v>79</v>
      </c>
      <c r="I70" s="6" t="s">
        <v>4</v>
      </c>
      <c r="J70" s="6" t="s">
        <v>32</v>
      </c>
      <c r="K70" s="6" t="s">
        <v>95</v>
      </c>
      <c r="L70" s="6" t="s">
        <v>96</v>
      </c>
      <c r="M70" s="7"/>
      <c r="N70" s="20">
        <v>151</v>
      </c>
      <c r="O70" s="39">
        <f t="shared" si="4"/>
        <v>302</v>
      </c>
      <c r="P70" s="6" t="s">
        <v>462</v>
      </c>
    </row>
    <row r="71" spans="1:16" ht="35.25" customHeight="1" x14ac:dyDescent="0.25">
      <c r="A71" s="6">
        <v>10</v>
      </c>
      <c r="B71" s="6" t="s">
        <v>16</v>
      </c>
      <c r="C71" s="7"/>
      <c r="D71" s="6" t="s">
        <v>279</v>
      </c>
      <c r="E71" s="6" t="s">
        <v>280</v>
      </c>
      <c r="F71" s="12" t="s">
        <v>77</v>
      </c>
      <c r="G71" s="6" t="s">
        <v>276</v>
      </c>
      <c r="H71" s="6" t="s">
        <v>278</v>
      </c>
      <c r="I71" s="6" t="s">
        <v>4</v>
      </c>
      <c r="J71" s="6" t="s">
        <v>34</v>
      </c>
      <c r="K71" s="6" t="s">
        <v>281</v>
      </c>
      <c r="L71" s="6" t="s">
        <v>282</v>
      </c>
      <c r="M71" s="7" t="s">
        <v>348</v>
      </c>
      <c r="N71" s="20">
        <v>171</v>
      </c>
      <c r="O71" s="39">
        <f t="shared" si="4"/>
        <v>342</v>
      </c>
      <c r="P71" s="6" t="s">
        <v>462</v>
      </c>
    </row>
    <row r="72" spans="1:16" ht="45.75" customHeight="1" x14ac:dyDescent="0.25">
      <c r="A72" s="6">
        <v>11</v>
      </c>
      <c r="B72" s="6" t="s">
        <v>16</v>
      </c>
      <c r="C72" s="7"/>
      <c r="D72" s="6" t="s">
        <v>510</v>
      </c>
      <c r="E72" s="6" t="s">
        <v>436</v>
      </c>
      <c r="F72" s="12" t="s">
        <v>77</v>
      </c>
      <c r="G72" s="6" t="s">
        <v>290</v>
      </c>
      <c r="H72" s="6" t="s">
        <v>291</v>
      </c>
      <c r="I72" s="6" t="s">
        <v>4</v>
      </c>
      <c r="J72" s="6" t="s">
        <v>32</v>
      </c>
      <c r="K72" s="6" t="s">
        <v>292</v>
      </c>
      <c r="L72" s="6" t="s">
        <v>293</v>
      </c>
      <c r="M72" s="7" t="s">
        <v>346</v>
      </c>
      <c r="N72" s="20">
        <v>122</v>
      </c>
      <c r="O72" s="39">
        <f t="shared" si="4"/>
        <v>244</v>
      </c>
      <c r="P72" s="6" t="s">
        <v>462</v>
      </c>
    </row>
    <row r="73" spans="1:16" ht="35.25" customHeight="1" x14ac:dyDescent="0.25">
      <c r="A73" s="6">
        <v>12</v>
      </c>
      <c r="B73" s="6" t="s">
        <v>16</v>
      </c>
      <c r="C73" s="7"/>
      <c r="D73" s="6" t="s">
        <v>283</v>
      </c>
      <c r="E73" s="6" t="s">
        <v>500</v>
      </c>
      <c r="F73" s="12" t="s">
        <v>77</v>
      </c>
      <c r="G73" s="6" t="s">
        <v>277</v>
      </c>
      <c r="H73" s="6" t="s">
        <v>278</v>
      </c>
      <c r="I73" s="6" t="s">
        <v>4</v>
      </c>
      <c r="J73" s="6" t="s">
        <v>19</v>
      </c>
      <c r="K73" s="6" t="s">
        <v>284</v>
      </c>
      <c r="L73" s="6" t="s">
        <v>285</v>
      </c>
      <c r="M73" s="7" t="s">
        <v>347</v>
      </c>
      <c r="N73" s="20">
        <v>182</v>
      </c>
      <c r="O73" s="39">
        <f t="shared" si="4"/>
        <v>364</v>
      </c>
      <c r="P73" s="6" t="s">
        <v>462</v>
      </c>
    </row>
    <row r="74" spans="1:16" ht="35.25" customHeight="1" x14ac:dyDescent="0.25">
      <c r="A74" s="6">
        <v>13</v>
      </c>
      <c r="B74" s="6" t="s">
        <v>16</v>
      </c>
      <c r="C74" s="7"/>
      <c r="D74" s="6" t="s">
        <v>246</v>
      </c>
      <c r="E74" s="6" t="s">
        <v>261</v>
      </c>
      <c r="F74" s="12" t="s">
        <v>77</v>
      </c>
      <c r="G74" s="6" t="s">
        <v>234</v>
      </c>
      <c r="H74" s="6" t="s">
        <v>286</v>
      </c>
      <c r="I74" s="6" t="s">
        <v>4</v>
      </c>
      <c r="J74" s="6" t="s">
        <v>34</v>
      </c>
      <c r="K74" s="6" t="s">
        <v>262</v>
      </c>
      <c r="L74" s="6" t="s">
        <v>263</v>
      </c>
      <c r="M74" s="7" t="s">
        <v>310</v>
      </c>
      <c r="N74" s="20">
        <v>5</v>
      </c>
      <c r="O74" s="39">
        <f t="shared" si="4"/>
        <v>10</v>
      </c>
      <c r="P74" s="6" t="s">
        <v>462</v>
      </c>
    </row>
    <row r="75" spans="1:16" s="3" customFormat="1" ht="35.25" customHeight="1" x14ac:dyDescent="0.25">
      <c r="A75" s="6">
        <v>14</v>
      </c>
      <c r="B75" s="8" t="s">
        <v>16</v>
      </c>
      <c r="C75" s="9"/>
      <c r="D75" s="8" t="s">
        <v>450</v>
      </c>
      <c r="E75" s="8" t="s">
        <v>451</v>
      </c>
      <c r="F75" s="12" t="s">
        <v>77</v>
      </c>
      <c r="G75" s="8"/>
      <c r="H75" s="8"/>
      <c r="I75" s="8"/>
      <c r="J75" s="8" t="s">
        <v>34</v>
      </c>
      <c r="K75" s="8"/>
      <c r="L75" s="8"/>
      <c r="M75" s="9"/>
      <c r="N75" s="21">
        <v>40</v>
      </c>
      <c r="O75" s="39">
        <f t="shared" si="4"/>
        <v>80</v>
      </c>
      <c r="P75" s="6" t="s">
        <v>462</v>
      </c>
    </row>
    <row r="76" spans="1:16" s="3" customFormat="1" ht="35.25" customHeight="1" x14ac:dyDescent="0.25">
      <c r="A76" s="6">
        <v>15</v>
      </c>
      <c r="B76" s="8" t="s">
        <v>16</v>
      </c>
      <c r="C76" s="9"/>
      <c r="D76" s="8" t="s">
        <v>264</v>
      </c>
      <c r="E76" s="8" t="s">
        <v>265</v>
      </c>
      <c r="F76" s="11" t="s">
        <v>77</v>
      </c>
      <c r="G76" s="8" t="s">
        <v>235</v>
      </c>
      <c r="H76" s="8" t="s">
        <v>286</v>
      </c>
      <c r="I76" s="8" t="s">
        <v>4</v>
      </c>
      <c r="J76" s="8" t="s">
        <v>34</v>
      </c>
      <c r="K76" s="8" t="s">
        <v>266</v>
      </c>
      <c r="L76" s="8" t="s">
        <v>267</v>
      </c>
      <c r="M76" s="9" t="s">
        <v>340</v>
      </c>
      <c r="N76" s="21">
        <v>5</v>
      </c>
      <c r="O76" s="39">
        <f t="shared" si="4"/>
        <v>10</v>
      </c>
      <c r="P76" s="6" t="s">
        <v>462</v>
      </c>
    </row>
    <row r="77" spans="1:16" s="3" customFormat="1" ht="35.25" customHeight="1" x14ac:dyDescent="0.25">
      <c r="A77" s="6">
        <v>16</v>
      </c>
      <c r="B77" s="8" t="s">
        <v>16</v>
      </c>
      <c r="C77" s="9"/>
      <c r="D77" s="8" t="s">
        <v>296</v>
      </c>
      <c r="E77" s="8" t="s">
        <v>297</v>
      </c>
      <c r="F77" s="11" t="s">
        <v>77</v>
      </c>
      <c r="G77" s="8" t="s">
        <v>294</v>
      </c>
      <c r="H77" s="8" t="s">
        <v>295</v>
      </c>
      <c r="I77" s="8" t="s">
        <v>4</v>
      </c>
      <c r="J77" s="8" t="s">
        <v>34</v>
      </c>
      <c r="K77" s="8" t="s">
        <v>405</v>
      </c>
      <c r="L77" s="8" t="s">
        <v>404</v>
      </c>
      <c r="M77" s="9"/>
      <c r="N77" s="21">
        <v>5</v>
      </c>
      <c r="O77" s="39">
        <f t="shared" si="4"/>
        <v>10</v>
      </c>
      <c r="P77" s="6" t="s">
        <v>462</v>
      </c>
    </row>
    <row r="78" spans="1:16" ht="35.25" customHeight="1" x14ac:dyDescent="0.25">
      <c r="A78" s="6">
        <v>17</v>
      </c>
      <c r="B78" s="6" t="s">
        <v>16</v>
      </c>
      <c r="C78" s="7"/>
      <c r="D78" s="6" t="s">
        <v>239</v>
      </c>
      <c r="E78" s="6" t="s">
        <v>238</v>
      </c>
      <c r="F78" s="12" t="s">
        <v>77</v>
      </c>
      <c r="G78" s="6" t="s">
        <v>229</v>
      </c>
      <c r="H78" s="6" t="s">
        <v>286</v>
      </c>
      <c r="I78" s="6" t="s">
        <v>4</v>
      </c>
      <c r="J78" s="6" t="s">
        <v>34</v>
      </c>
      <c r="K78" s="6" t="s">
        <v>240</v>
      </c>
      <c r="L78" s="6" t="s">
        <v>241</v>
      </c>
      <c r="M78" s="7"/>
      <c r="N78" s="20">
        <v>5</v>
      </c>
      <c r="O78" s="39">
        <f t="shared" si="4"/>
        <v>10</v>
      </c>
      <c r="P78" s="6" t="s">
        <v>462</v>
      </c>
    </row>
    <row r="79" spans="1:16" ht="35.25" customHeight="1" x14ac:dyDescent="0.25">
      <c r="A79" s="6">
        <v>18</v>
      </c>
      <c r="B79" s="6" t="s">
        <v>16</v>
      </c>
      <c r="C79" s="7"/>
      <c r="D79" s="6" t="s">
        <v>20</v>
      </c>
      <c r="E79" s="6" t="s">
        <v>440</v>
      </c>
      <c r="F79" s="6" t="s">
        <v>6</v>
      </c>
      <c r="G79" s="6" t="s">
        <v>25</v>
      </c>
      <c r="H79" s="6" t="s">
        <v>15</v>
      </c>
      <c r="I79" s="6" t="s">
        <v>4</v>
      </c>
      <c r="J79" s="6" t="s">
        <v>32</v>
      </c>
      <c r="K79" s="8" t="s">
        <v>364</v>
      </c>
      <c r="L79" s="6" t="s">
        <v>406</v>
      </c>
      <c r="M79" s="7" t="s">
        <v>365</v>
      </c>
      <c r="N79" s="20">
        <v>298</v>
      </c>
      <c r="O79" s="39">
        <f t="shared" si="4"/>
        <v>596</v>
      </c>
      <c r="P79" s="6" t="s">
        <v>462</v>
      </c>
    </row>
    <row r="80" spans="1:16" s="3" customFormat="1" ht="35.25" customHeight="1" x14ac:dyDescent="0.25">
      <c r="A80" s="6">
        <v>19</v>
      </c>
      <c r="B80" s="8" t="s">
        <v>16</v>
      </c>
      <c r="C80" s="9"/>
      <c r="D80" s="8" t="s">
        <v>20</v>
      </c>
      <c r="E80" s="8" t="s">
        <v>33</v>
      </c>
      <c r="F80" s="8" t="s">
        <v>6</v>
      </c>
      <c r="G80" s="8" t="s">
        <v>26</v>
      </c>
      <c r="H80" s="8" t="s">
        <v>15</v>
      </c>
      <c r="I80" s="8" t="s">
        <v>4</v>
      </c>
      <c r="J80" s="8" t="s">
        <v>34</v>
      </c>
      <c r="K80" s="8"/>
      <c r="L80" s="8"/>
      <c r="M80" s="9"/>
      <c r="N80" s="21">
        <v>40</v>
      </c>
      <c r="O80" s="39">
        <f t="shared" si="4"/>
        <v>80</v>
      </c>
      <c r="P80" s="6" t="s">
        <v>462</v>
      </c>
    </row>
    <row r="81" spans="1:16" ht="35.25" customHeight="1" x14ac:dyDescent="0.25">
      <c r="A81" s="6">
        <v>20</v>
      </c>
      <c r="B81" s="6" t="s">
        <v>16</v>
      </c>
      <c r="C81" s="7"/>
      <c r="D81" s="6" t="s">
        <v>242</v>
      </c>
      <c r="E81" s="6" t="s">
        <v>354</v>
      </c>
      <c r="F81" s="12" t="s">
        <v>77</v>
      </c>
      <c r="G81" s="6" t="s">
        <v>236</v>
      </c>
      <c r="H81" s="6" t="s">
        <v>286</v>
      </c>
      <c r="I81" s="6" t="s">
        <v>4</v>
      </c>
      <c r="J81" s="6" t="s">
        <v>32</v>
      </c>
      <c r="K81" s="6" t="s">
        <v>269</v>
      </c>
      <c r="L81" s="6" t="s">
        <v>270</v>
      </c>
      <c r="M81" s="7"/>
      <c r="N81" s="20">
        <v>100</v>
      </c>
      <c r="O81" s="39">
        <f t="shared" si="4"/>
        <v>200</v>
      </c>
      <c r="P81" s="6" t="s">
        <v>462</v>
      </c>
    </row>
    <row r="82" spans="1:16" ht="35.25" customHeight="1" x14ac:dyDescent="0.25">
      <c r="A82" s="6">
        <v>21</v>
      </c>
      <c r="B82" s="6" t="s">
        <v>16</v>
      </c>
      <c r="C82" s="7"/>
      <c r="D82" s="6" t="s">
        <v>323</v>
      </c>
      <c r="E82" s="6" t="s">
        <v>353</v>
      </c>
      <c r="F82" s="12" t="s">
        <v>77</v>
      </c>
      <c r="G82" s="6" t="s">
        <v>351</v>
      </c>
      <c r="H82" s="6" t="s">
        <v>352</v>
      </c>
      <c r="I82" s="6" t="s">
        <v>4</v>
      </c>
      <c r="J82" s="6" t="s">
        <v>32</v>
      </c>
      <c r="K82" s="6" t="s">
        <v>355</v>
      </c>
      <c r="L82" s="6" t="s">
        <v>356</v>
      </c>
      <c r="M82" s="7"/>
      <c r="N82" s="20">
        <v>101</v>
      </c>
      <c r="O82" s="39">
        <f t="shared" si="4"/>
        <v>202</v>
      </c>
      <c r="P82" s="6" t="s">
        <v>462</v>
      </c>
    </row>
    <row r="83" spans="1:16" ht="35.25" customHeight="1" x14ac:dyDescent="0.25">
      <c r="A83" s="6">
        <v>22</v>
      </c>
      <c r="B83" s="6" t="s">
        <v>16</v>
      </c>
      <c r="C83" s="7"/>
      <c r="D83" s="6" t="s">
        <v>242</v>
      </c>
      <c r="E83" s="6" t="s">
        <v>243</v>
      </c>
      <c r="F83" s="12" t="s">
        <v>77</v>
      </c>
      <c r="G83" s="6" t="s">
        <v>230</v>
      </c>
      <c r="H83" s="6" t="s">
        <v>286</v>
      </c>
      <c r="I83" s="6" t="s">
        <v>4</v>
      </c>
      <c r="J83" s="6" t="s">
        <v>32</v>
      </c>
      <c r="K83" s="6" t="s">
        <v>244</v>
      </c>
      <c r="L83" s="6" t="s">
        <v>245</v>
      </c>
      <c r="M83" s="7"/>
      <c r="N83" s="20">
        <v>132</v>
      </c>
      <c r="O83" s="39">
        <f t="shared" si="4"/>
        <v>264</v>
      </c>
      <c r="P83" s="6" t="s">
        <v>462</v>
      </c>
    </row>
    <row r="84" spans="1:16" s="3" customFormat="1" ht="35.25" customHeight="1" x14ac:dyDescent="0.25">
      <c r="A84" s="6">
        <v>23</v>
      </c>
      <c r="B84" s="8" t="s">
        <v>16</v>
      </c>
      <c r="C84" s="9"/>
      <c r="D84" s="8" t="s">
        <v>246</v>
      </c>
      <c r="E84" s="8" t="s">
        <v>247</v>
      </c>
      <c r="F84" s="11" t="s">
        <v>77</v>
      </c>
      <c r="G84" s="8" t="s">
        <v>231</v>
      </c>
      <c r="H84" s="8" t="s">
        <v>286</v>
      </c>
      <c r="I84" s="8" t="s">
        <v>4</v>
      </c>
      <c r="J84" s="8" t="s">
        <v>32</v>
      </c>
      <c r="K84" s="8" t="s">
        <v>248</v>
      </c>
      <c r="L84" s="8" t="s">
        <v>249</v>
      </c>
      <c r="M84" s="9"/>
      <c r="N84" s="21">
        <v>166</v>
      </c>
      <c r="O84" s="39">
        <f t="shared" si="4"/>
        <v>332</v>
      </c>
      <c r="P84" s="6" t="s">
        <v>462</v>
      </c>
    </row>
    <row r="85" spans="1:16" ht="35.25" customHeight="1" x14ac:dyDescent="0.25">
      <c r="A85" s="6">
        <v>24</v>
      </c>
      <c r="B85" s="6" t="s">
        <v>16</v>
      </c>
      <c r="C85" s="7"/>
      <c r="D85" s="6" t="s">
        <v>320</v>
      </c>
      <c r="E85" s="6" t="s">
        <v>268</v>
      </c>
      <c r="F85" s="12" t="s">
        <v>77</v>
      </c>
      <c r="G85" s="6" t="s">
        <v>318</v>
      </c>
      <c r="H85" s="6" t="s">
        <v>319</v>
      </c>
      <c r="I85" s="6" t="s">
        <v>4</v>
      </c>
      <c r="J85" s="6" t="s">
        <v>32</v>
      </c>
      <c r="K85" s="11" t="s">
        <v>415</v>
      </c>
      <c r="L85" s="6" t="s">
        <v>407</v>
      </c>
      <c r="M85" s="7" t="s">
        <v>366</v>
      </c>
      <c r="N85" s="20">
        <v>98</v>
      </c>
      <c r="O85" s="39">
        <f t="shared" si="4"/>
        <v>196</v>
      </c>
      <c r="P85" s="6" t="s">
        <v>462</v>
      </c>
    </row>
    <row r="86" spans="1:16" s="3" customFormat="1" ht="35.25" customHeight="1" x14ac:dyDescent="0.25">
      <c r="A86" s="6">
        <v>25</v>
      </c>
      <c r="B86" s="8" t="s">
        <v>16</v>
      </c>
      <c r="C86" s="9"/>
      <c r="D86" s="8" t="s">
        <v>250</v>
      </c>
      <c r="E86" s="8" t="s">
        <v>430</v>
      </c>
      <c r="F86" s="11" t="s">
        <v>77</v>
      </c>
      <c r="G86" s="8" t="s">
        <v>232</v>
      </c>
      <c r="H86" s="8" t="s">
        <v>286</v>
      </c>
      <c r="I86" s="8" t="s">
        <v>4</v>
      </c>
      <c r="J86" s="8" t="s">
        <v>32</v>
      </c>
      <c r="K86" s="8" t="s">
        <v>251</v>
      </c>
      <c r="L86" s="8" t="s">
        <v>252</v>
      </c>
      <c r="M86" s="9" t="s">
        <v>345</v>
      </c>
      <c r="N86" s="21">
        <v>146</v>
      </c>
      <c r="O86" s="39">
        <f t="shared" si="4"/>
        <v>292</v>
      </c>
      <c r="P86" s="6" t="s">
        <v>462</v>
      </c>
    </row>
    <row r="87" spans="1:16" ht="35.25" customHeight="1" x14ac:dyDescent="0.25">
      <c r="A87" s="6">
        <v>26</v>
      </c>
      <c r="B87" s="6" t="s">
        <v>16</v>
      </c>
      <c r="C87" s="7"/>
      <c r="D87" s="6" t="s">
        <v>253</v>
      </c>
      <c r="E87" s="6" t="s">
        <v>314</v>
      </c>
      <c r="F87" s="12" t="s">
        <v>77</v>
      </c>
      <c r="G87" s="6" t="s">
        <v>237</v>
      </c>
      <c r="H87" s="6" t="s">
        <v>286</v>
      </c>
      <c r="I87" s="6" t="s">
        <v>4</v>
      </c>
      <c r="J87" s="6" t="s">
        <v>32</v>
      </c>
      <c r="K87" s="6" t="s">
        <v>254</v>
      </c>
      <c r="L87" s="6" t="s">
        <v>255</v>
      </c>
      <c r="M87" s="7" t="s">
        <v>344</v>
      </c>
      <c r="N87" s="20">
        <v>176</v>
      </c>
      <c r="O87" s="39">
        <f t="shared" si="4"/>
        <v>352</v>
      </c>
      <c r="P87" s="6" t="s">
        <v>462</v>
      </c>
    </row>
    <row r="88" spans="1:16" ht="35.25" customHeight="1" x14ac:dyDescent="0.25">
      <c r="A88" s="6">
        <v>27</v>
      </c>
      <c r="B88" s="6" t="s">
        <v>16</v>
      </c>
      <c r="C88" s="7"/>
      <c r="D88" s="6" t="s">
        <v>313</v>
      </c>
      <c r="E88" s="6" t="s">
        <v>315</v>
      </c>
      <c r="F88" s="6" t="s">
        <v>271</v>
      </c>
      <c r="G88" s="6" t="s">
        <v>311</v>
      </c>
      <c r="H88" s="6" t="s">
        <v>312</v>
      </c>
      <c r="I88" s="6" t="s">
        <v>4</v>
      </c>
      <c r="J88" s="6" t="s">
        <v>32</v>
      </c>
      <c r="K88" s="6" t="s">
        <v>316</v>
      </c>
      <c r="L88" s="6" t="s">
        <v>317</v>
      </c>
      <c r="M88" s="7"/>
      <c r="N88" s="20">
        <v>158</v>
      </c>
      <c r="O88" s="39">
        <f t="shared" si="4"/>
        <v>316</v>
      </c>
      <c r="P88" s="6" t="s">
        <v>462</v>
      </c>
    </row>
    <row r="89" spans="1:16" ht="35.25" customHeight="1" x14ac:dyDescent="0.25">
      <c r="A89" s="6">
        <v>28</v>
      </c>
      <c r="B89" s="6" t="s">
        <v>16</v>
      </c>
      <c r="C89" s="7"/>
      <c r="D89" s="6" t="s">
        <v>359</v>
      </c>
      <c r="E89" s="6" t="s">
        <v>358</v>
      </c>
      <c r="F89" s="6" t="s">
        <v>271</v>
      </c>
      <c r="G89" s="6" t="s">
        <v>357</v>
      </c>
      <c r="H89" s="6" t="s">
        <v>352</v>
      </c>
      <c r="I89" s="6" t="s">
        <v>4</v>
      </c>
      <c r="J89" s="6" t="s">
        <v>34</v>
      </c>
      <c r="K89" s="6" t="s">
        <v>360</v>
      </c>
      <c r="L89" s="6" t="s">
        <v>361</v>
      </c>
      <c r="M89" s="7"/>
      <c r="N89" s="20">
        <v>5</v>
      </c>
      <c r="O89" s="39">
        <f t="shared" si="4"/>
        <v>10</v>
      </c>
      <c r="P89" s="6" t="s">
        <v>462</v>
      </c>
    </row>
    <row r="90" spans="1:16" ht="35.25" customHeight="1" x14ac:dyDescent="0.25">
      <c r="A90" s="6">
        <v>29</v>
      </c>
      <c r="B90" s="6" t="s">
        <v>16</v>
      </c>
      <c r="C90" s="7"/>
      <c r="D90" s="6" t="s">
        <v>20</v>
      </c>
      <c r="E90" s="6" t="s">
        <v>35</v>
      </c>
      <c r="F90" s="6" t="s">
        <v>6</v>
      </c>
      <c r="G90" s="6" t="s">
        <v>27</v>
      </c>
      <c r="H90" s="6" t="s">
        <v>15</v>
      </c>
      <c r="I90" s="6" t="s">
        <v>4</v>
      </c>
      <c r="J90" s="6" t="s">
        <v>32</v>
      </c>
      <c r="K90" s="6"/>
      <c r="L90" s="6">
        <v>20000861</v>
      </c>
      <c r="M90" s="7"/>
      <c r="N90" s="20">
        <v>5</v>
      </c>
      <c r="O90" s="39">
        <f t="shared" si="4"/>
        <v>10</v>
      </c>
      <c r="P90" s="6" t="s">
        <v>462</v>
      </c>
    </row>
    <row r="91" spans="1:16" ht="35.25" customHeight="1" x14ac:dyDescent="0.25">
      <c r="A91" s="6">
        <v>30</v>
      </c>
      <c r="B91" s="6" t="s">
        <v>16</v>
      </c>
      <c r="C91" s="7"/>
      <c r="D91" s="6" t="s">
        <v>20</v>
      </c>
      <c r="E91" s="6" t="s">
        <v>36</v>
      </c>
      <c r="F91" s="6" t="s">
        <v>6</v>
      </c>
      <c r="G91" s="6" t="s">
        <v>28</v>
      </c>
      <c r="H91" s="6" t="s">
        <v>15</v>
      </c>
      <c r="I91" s="6" t="s">
        <v>4</v>
      </c>
      <c r="J91" s="6" t="s">
        <v>34</v>
      </c>
      <c r="K91" s="6" t="s">
        <v>156</v>
      </c>
      <c r="L91" s="6" t="s">
        <v>408</v>
      </c>
      <c r="M91" s="7" t="s">
        <v>157</v>
      </c>
      <c r="N91" s="20">
        <v>61</v>
      </c>
      <c r="O91" s="39">
        <f t="shared" si="4"/>
        <v>122</v>
      </c>
      <c r="P91" s="6" t="s">
        <v>462</v>
      </c>
    </row>
    <row r="92" spans="1:16" s="3" customFormat="1" ht="35.25" customHeight="1" x14ac:dyDescent="0.25">
      <c r="A92" s="6">
        <v>31</v>
      </c>
      <c r="B92" s="8" t="s">
        <v>16</v>
      </c>
      <c r="C92" s="9"/>
      <c r="D92" s="8" t="s">
        <v>37</v>
      </c>
      <c r="E92" s="8" t="s">
        <v>45</v>
      </c>
      <c r="F92" s="8" t="s">
        <v>6</v>
      </c>
      <c r="G92" s="8" t="s">
        <v>29</v>
      </c>
      <c r="H92" s="8" t="s">
        <v>15</v>
      </c>
      <c r="I92" s="8" t="s">
        <v>4</v>
      </c>
      <c r="J92" s="8" t="s">
        <v>32</v>
      </c>
      <c r="K92" s="8" t="s">
        <v>97</v>
      </c>
      <c r="L92" s="8" t="s">
        <v>409</v>
      </c>
      <c r="M92" s="9"/>
      <c r="N92" s="21">
        <v>159</v>
      </c>
      <c r="O92" s="39">
        <f t="shared" si="4"/>
        <v>318</v>
      </c>
      <c r="P92" s="6" t="s">
        <v>462</v>
      </c>
    </row>
    <row r="93" spans="1:16" ht="35.25" customHeight="1" x14ac:dyDescent="0.25">
      <c r="A93" s="6">
        <v>32</v>
      </c>
      <c r="B93" s="6" t="s">
        <v>16</v>
      </c>
      <c r="C93" s="7"/>
      <c r="D93" s="6" t="s">
        <v>44</v>
      </c>
      <c r="E93" s="6" t="s">
        <v>46</v>
      </c>
      <c r="F93" s="6" t="s">
        <v>6</v>
      </c>
      <c r="G93" s="6" t="s">
        <v>30</v>
      </c>
      <c r="H93" s="6" t="s">
        <v>15</v>
      </c>
      <c r="I93" s="6" t="s">
        <v>4</v>
      </c>
      <c r="J93" s="6" t="s">
        <v>32</v>
      </c>
      <c r="K93" s="6" t="s">
        <v>153</v>
      </c>
      <c r="L93" s="6" t="s">
        <v>410</v>
      </c>
      <c r="M93" s="7" t="s">
        <v>154</v>
      </c>
      <c r="N93" s="20">
        <v>120</v>
      </c>
      <c r="O93" s="39">
        <f t="shared" si="4"/>
        <v>240</v>
      </c>
      <c r="P93" s="6" t="s">
        <v>462</v>
      </c>
    </row>
    <row r="94" spans="1:16" ht="35.25" customHeight="1" x14ac:dyDescent="0.25">
      <c r="A94" s="6">
        <v>33</v>
      </c>
      <c r="B94" s="6" t="s">
        <v>16</v>
      </c>
      <c r="C94" s="7"/>
      <c r="D94" s="6" t="s">
        <v>47</v>
      </c>
      <c r="E94" s="6" t="s">
        <v>48</v>
      </c>
      <c r="F94" s="6" t="s">
        <v>6</v>
      </c>
      <c r="G94" s="6" t="s">
        <v>31</v>
      </c>
      <c r="H94" s="6" t="s">
        <v>15</v>
      </c>
      <c r="I94" s="6" t="s">
        <v>4</v>
      </c>
      <c r="J94" s="6" t="s">
        <v>32</v>
      </c>
      <c r="K94" s="6" t="s">
        <v>152</v>
      </c>
      <c r="L94" s="6" t="s">
        <v>411</v>
      </c>
      <c r="M94" s="7" t="s">
        <v>155</v>
      </c>
      <c r="N94" s="20">
        <v>113</v>
      </c>
      <c r="O94" s="39">
        <f t="shared" si="4"/>
        <v>226</v>
      </c>
      <c r="P94" s="6" t="s">
        <v>462</v>
      </c>
    </row>
    <row r="95" spans="1:16" ht="35.25" customHeight="1" x14ac:dyDescent="0.25">
      <c r="A95" s="6">
        <v>34</v>
      </c>
      <c r="B95" s="6" t="s">
        <v>16</v>
      </c>
      <c r="C95" s="7"/>
      <c r="D95" s="6" t="s">
        <v>38</v>
      </c>
      <c r="E95" s="6" t="s">
        <v>49</v>
      </c>
      <c r="F95" s="6" t="s">
        <v>6</v>
      </c>
      <c r="G95" s="6" t="s">
        <v>18</v>
      </c>
      <c r="H95" s="6" t="s">
        <v>15</v>
      </c>
      <c r="I95" s="6" t="s">
        <v>4</v>
      </c>
      <c r="J95" s="6" t="s">
        <v>19</v>
      </c>
      <c r="K95" s="8" t="s">
        <v>107</v>
      </c>
      <c r="L95" s="6" t="s">
        <v>412</v>
      </c>
      <c r="M95" s="7" t="s">
        <v>362</v>
      </c>
      <c r="N95" s="20">
        <v>235</v>
      </c>
      <c r="O95" s="39">
        <f t="shared" si="4"/>
        <v>470</v>
      </c>
      <c r="P95" s="6" t="s">
        <v>462</v>
      </c>
    </row>
    <row r="96" spans="1:16" s="3" customFormat="1" ht="35.25" customHeight="1" x14ac:dyDescent="0.25">
      <c r="A96" s="6">
        <v>35</v>
      </c>
      <c r="B96" s="8" t="s">
        <v>16</v>
      </c>
      <c r="C96" s="9"/>
      <c r="D96" s="8" t="s">
        <v>43</v>
      </c>
      <c r="E96" s="8" t="s">
        <v>21</v>
      </c>
      <c r="F96" s="8" t="s">
        <v>6</v>
      </c>
      <c r="G96" s="8" t="s">
        <v>14</v>
      </c>
      <c r="H96" s="8" t="s">
        <v>15</v>
      </c>
      <c r="I96" s="8" t="s">
        <v>4</v>
      </c>
      <c r="J96" s="8" t="s">
        <v>19</v>
      </c>
      <c r="K96" s="8" t="s">
        <v>109</v>
      </c>
      <c r="L96" s="8" t="s">
        <v>413</v>
      </c>
      <c r="M96" s="9" t="s">
        <v>343</v>
      </c>
      <c r="N96" s="21">
        <v>257</v>
      </c>
      <c r="O96" s="39">
        <f t="shared" si="4"/>
        <v>514</v>
      </c>
      <c r="P96" s="6" t="s">
        <v>462</v>
      </c>
    </row>
    <row r="97" spans="1:16" ht="63" customHeight="1" x14ac:dyDescent="0.25">
      <c r="A97" s="6">
        <v>36</v>
      </c>
      <c r="B97" s="6" t="s">
        <v>16</v>
      </c>
      <c r="C97" s="7"/>
      <c r="D97" s="6" t="s">
        <v>390</v>
      </c>
      <c r="E97" s="6" t="s">
        <v>23</v>
      </c>
      <c r="F97" s="6" t="s">
        <v>6</v>
      </c>
      <c r="G97" s="6" t="s">
        <v>17</v>
      </c>
      <c r="H97" s="6" t="s">
        <v>15</v>
      </c>
      <c r="I97" s="6" t="s">
        <v>4</v>
      </c>
      <c r="J97" s="6" t="s">
        <v>19</v>
      </c>
      <c r="K97" s="8" t="s">
        <v>108</v>
      </c>
      <c r="L97" s="6" t="s">
        <v>414</v>
      </c>
      <c r="M97" s="7"/>
      <c r="N97" s="20">
        <v>146</v>
      </c>
      <c r="O97" s="39">
        <f t="shared" si="4"/>
        <v>292</v>
      </c>
      <c r="P97" s="6" t="s">
        <v>462</v>
      </c>
    </row>
    <row r="98" spans="1:16" ht="35.25" customHeight="1" x14ac:dyDescent="0.25">
      <c r="A98" s="6">
        <v>37</v>
      </c>
      <c r="B98" s="6" t="s">
        <v>16</v>
      </c>
      <c r="C98" s="7"/>
      <c r="D98" s="6" t="s">
        <v>103</v>
      </c>
      <c r="E98" s="6" t="s">
        <v>477</v>
      </c>
      <c r="F98" s="6" t="s">
        <v>6</v>
      </c>
      <c r="G98" s="6" t="s">
        <v>102</v>
      </c>
      <c r="H98" s="6" t="s">
        <v>99</v>
      </c>
      <c r="I98" s="6" t="s">
        <v>4</v>
      </c>
      <c r="J98" s="6" t="s">
        <v>104</v>
      </c>
      <c r="K98" s="6" t="s">
        <v>106</v>
      </c>
      <c r="L98" s="6" t="s">
        <v>105</v>
      </c>
      <c r="M98" s="7"/>
      <c r="N98" s="20">
        <v>151</v>
      </c>
      <c r="O98" s="39">
        <f t="shared" si="4"/>
        <v>302</v>
      </c>
      <c r="P98" s="6" t="s">
        <v>462</v>
      </c>
    </row>
    <row r="99" spans="1:16" s="18" customFormat="1" ht="35.25" customHeight="1" x14ac:dyDescent="0.25">
      <c r="A99" s="6">
        <v>38</v>
      </c>
      <c r="B99" s="6" t="s">
        <v>16</v>
      </c>
      <c r="C99" s="7" t="s">
        <v>476</v>
      </c>
      <c r="D99" s="6" t="s">
        <v>479</v>
      </c>
      <c r="E99" s="6" t="s">
        <v>478</v>
      </c>
      <c r="F99" s="6" t="s">
        <v>6</v>
      </c>
      <c r="G99" s="6"/>
      <c r="H99" s="6"/>
      <c r="I99" s="6"/>
      <c r="J99" s="6" t="s">
        <v>13</v>
      </c>
      <c r="K99" s="6"/>
      <c r="L99" s="6"/>
      <c r="M99" s="7"/>
      <c r="N99" s="20">
        <v>10</v>
      </c>
      <c r="O99" s="39">
        <f t="shared" si="4"/>
        <v>20</v>
      </c>
      <c r="P99" s="6" t="s">
        <v>462</v>
      </c>
    </row>
    <row r="100" spans="1:16" s="18" customFormat="1" ht="45.75" customHeight="1" x14ac:dyDescent="0.25">
      <c r="A100" s="6">
        <v>39</v>
      </c>
      <c r="B100" s="6" t="s">
        <v>16</v>
      </c>
      <c r="C100" s="7"/>
      <c r="D100" s="6" t="s">
        <v>480</v>
      </c>
      <c r="E100" s="6" t="s">
        <v>481</v>
      </c>
      <c r="F100" s="6" t="s">
        <v>6</v>
      </c>
      <c r="G100" s="6"/>
      <c r="H100" s="6"/>
      <c r="I100" s="6"/>
      <c r="J100" s="6" t="s">
        <v>13</v>
      </c>
      <c r="K100" s="6"/>
      <c r="L100" s="6"/>
      <c r="M100" s="7"/>
      <c r="N100" s="20">
        <v>90</v>
      </c>
      <c r="O100" s="39">
        <f t="shared" si="4"/>
        <v>180</v>
      </c>
      <c r="P100" s="6" t="s">
        <v>462</v>
      </c>
    </row>
    <row r="101" spans="1:16" s="18" customFormat="1" ht="35.25" customHeight="1" x14ac:dyDescent="0.25">
      <c r="A101" s="6">
        <v>40</v>
      </c>
      <c r="B101" s="6" t="s">
        <v>16</v>
      </c>
      <c r="C101" s="7"/>
      <c r="D101" s="6" t="s">
        <v>482</v>
      </c>
      <c r="E101" s="6" t="s">
        <v>501</v>
      </c>
      <c r="F101" s="6" t="s">
        <v>6</v>
      </c>
      <c r="G101" s="6"/>
      <c r="H101" s="6"/>
      <c r="I101" s="6"/>
      <c r="J101" s="6" t="s">
        <v>13</v>
      </c>
      <c r="K101" s="6"/>
      <c r="L101" s="6"/>
      <c r="M101" s="7"/>
      <c r="N101" s="20">
        <v>36</v>
      </c>
      <c r="O101" s="39">
        <f t="shared" si="4"/>
        <v>72</v>
      </c>
      <c r="P101" s="6" t="s">
        <v>462</v>
      </c>
    </row>
    <row r="102" spans="1:16" s="18" customFormat="1" ht="35.25" customHeight="1" x14ac:dyDescent="0.25">
      <c r="A102" s="6">
        <v>41</v>
      </c>
      <c r="B102" s="6" t="s">
        <v>16</v>
      </c>
      <c r="C102" s="7" t="s">
        <v>483</v>
      </c>
      <c r="D102" s="6" t="s">
        <v>43</v>
      </c>
      <c r="E102" s="6" t="s">
        <v>484</v>
      </c>
      <c r="F102" s="6" t="s">
        <v>6</v>
      </c>
      <c r="G102" s="6"/>
      <c r="H102" s="6"/>
      <c r="I102" s="6"/>
      <c r="J102" s="6" t="s">
        <v>13</v>
      </c>
      <c r="K102" s="6"/>
      <c r="L102" s="6"/>
      <c r="M102" s="7"/>
      <c r="N102" s="20">
        <v>10</v>
      </c>
      <c r="O102" s="39">
        <f t="shared" si="4"/>
        <v>20</v>
      </c>
      <c r="P102" s="6" t="s">
        <v>462</v>
      </c>
    </row>
    <row r="103" spans="1:16" s="18" customFormat="1" ht="35.25" customHeight="1" x14ac:dyDescent="0.25">
      <c r="A103" s="6">
        <v>42</v>
      </c>
      <c r="B103" s="6" t="s">
        <v>16</v>
      </c>
      <c r="C103" s="7" t="s">
        <v>485</v>
      </c>
      <c r="D103" s="6" t="s">
        <v>486</v>
      </c>
      <c r="E103" s="6" t="s">
        <v>487</v>
      </c>
      <c r="F103" s="6" t="s">
        <v>6</v>
      </c>
      <c r="G103" s="6"/>
      <c r="H103" s="6"/>
      <c r="I103" s="6"/>
      <c r="J103" s="6" t="s">
        <v>13</v>
      </c>
      <c r="K103" s="6"/>
      <c r="L103" s="6"/>
      <c r="M103" s="7"/>
      <c r="N103" s="20">
        <v>10</v>
      </c>
      <c r="O103" s="39">
        <f t="shared" si="4"/>
        <v>20</v>
      </c>
      <c r="P103" s="6" t="s">
        <v>462</v>
      </c>
    </row>
    <row r="104" spans="1:16" s="18" customFormat="1" ht="35.25" customHeight="1" x14ac:dyDescent="0.25">
      <c r="A104" s="22"/>
      <c r="B104" s="22"/>
      <c r="C104" s="23"/>
      <c r="D104" s="22"/>
      <c r="E104" s="22"/>
      <c r="F104" s="22"/>
      <c r="G104" s="22"/>
      <c r="H104" s="22"/>
      <c r="I104" s="22"/>
      <c r="J104" s="22"/>
      <c r="K104" s="22"/>
      <c r="L104" s="22"/>
      <c r="M104" s="23"/>
      <c r="N104" s="24"/>
      <c r="O104" s="40"/>
      <c r="P104" s="16"/>
    </row>
    <row r="105" spans="1:16" s="18" customFormat="1" ht="35.25" customHeight="1" x14ac:dyDescent="0.25">
      <c r="A105" s="31" t="s">
        <v>475</v>
      </c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44"/>
      <c r="P105" s="16"/>
    </row>
    <row r="106" spans="1:16" ht="35.25" customHeight="1" x14ac:dyDescent="0.25">
      <c r="A106" s="6">
        <v>1</v>
      </c>
      <c r="B106" s="6" t="s">
        <v>12</v>
      </c>
      <c r="C106" s="7"/>
      <c r="D106" s="6" t="s">
        <v>39</v>
      </c>
      <c r="E106" s="6" t="s">
        <v>22</v>
      </c>
      <c r="F106" s="6" t="s">
        <v>5</v>
      </c>
      <c r="G106" s="6" t="s">
        <v>7</v>
      </c>
      <c r="H106" s="6" t="s">
        <v>11</v>
      </c>
      <c r="I106" s="6" t="s">
        <v>4</v>
      </c>
      <c r="J106" s="6" t="s">
        <v>13</v>
      </c>
      <c r="K106" s="6" t="s">
        <v>301</v>
      </c>
      <c r="L106" s="6">
        <v>800301049</v>
      </c>
      <c r="M106" s="7" t="s">
        <v>392</v>
      </c>
      <c r="N106" s="20">
        <v>101</v>
      </c>
      <c r="O106" s="39">
        <f>N106/12*24</f>
        <v>202</v>
      </c>
      <c r="P106" s="6" t="s">
        <v>462</v>
      </c>
    </row>
    <row r="107" spans="1:16" ht="35.25" customHeight="1" x14ac:dyDescent="0.25">
      <c r="A107" s="6">
        <v>2</v>
      </c>
      <c r="B107" s="6" t="s">
        <v>12</v>
      </c>
      <c r="C107" s="7"/>
      <c r="D107" s="6" t="s">
        <v>40</v>
      </c>
      <c r="E107" s="6" t="s">
        <v>22</v>
      </c>
      <c r="F107" s="6" t="s">
        <v>5</v>
      </c>
      <c r="G107" s="6" t="s">
        <v>8</v>
      </c>
      <c r="H107" s="6" t="s">
        <v>11</v>
      </c>
      <c r="I107" s="6" t="s">
        <v>4</v>
      </c>
      <c r="J107" s="6" t="s">
        <v>13</v>
      </c>
      <c r="K107" s="6" t="s">
        <v>302</v>
      </c>
      <c r="L107" s="6">
        <v>800301050</v>
      </c>
      <c r="M107" s="7" t="s">
        <v>303</v>
      </c>
      <c r="N107" s="20">
        <v>100</v>
      </c>
      <c r="O107" s="39">
        <f t="shared" ref="O107:O109" si="5">N107/12*24</f>
        <v>200</v>
      </c>
      <c r="P107" s="6" t="s">
        <v>462</v>
      </c>
    </row>
    <row r="108" spans="1:16" ht="35.25" customHeight="1" x14ac:dyDescent="0.25">
      <c r="A108" s="6">
        <v>3</v>
      </c>
      <c r="B108" s="6" t="s">
        <v>12</v>
      </c>
      <c r="C108" s="7"/>
      <c r="D108" s="6" t="s">
        <v>41</v>
      </c>
      <c r="E108" s="6" t="s">
        <v>22</v>
      </c>
      <c r="F108" s="6" t="s">
        <v>5</v>
      </c>
      <c r="G108" s="6" t="s">
        <v>9</v>
      </c>
      <c r="H108" s="6" t="s">
        <v>11</v>
      </c>
      <c r="I108" s="6" t="s">
        <v>4</v>
      </c>
      <c r="J108" s="6" t="s">
        <v>13</v>
      </c>
      <c r="K108" s="6" t="s">
        <v>304</v>
      </c>
      <c r="L108" s="6">
        <v>800301051</v>
      </c>
      <c r="M108" s="7" t="s">
        <v>305</v>
      </c>
      <c r="N108" s="20">
        <v>54</v>
      </c>
      <c r="O108" s="39">
        <f t="shared" si="5"/>
        <v>108</v>
      </c>
      <c r="P108" s="6" t="s">
        <v>462</v>
      </c>
    </row>
    <row r="109" spans="1:16" ht="35.25" customHeight="1" x14ac:dyDescent="0.25">
      <c r="A109" s="6">
        <v>4</v>
      </c>
      <c r="B109" s="6" t="s">
        <v>12</v>
      </c>
      <c r="C109" s="7"/>
      <c r="D109" s="6" t="s">
        <v>42</v>
      </c>
      <c r="E109" s="6" t="s">
        <v>22</v>
      </c>
      <c r="F109" s="6" t="s">
        <v>5</v>
      </c>
      <c r="G109" s="6" t="s">
        <v>10</v>
      </c>
      <c r="H109" s="6" t="s">
        <v>11</v>
      </c>
      <c r="I109" s="6" t="s">
        <v>4</v>
      </c>
      <c r="J109" s="6" t="s">
        <v>13</v>
      </c>
      <c r="K109" s="6" t="s">
        <v>306</v>
      </c>
      <c r="L109" s="6">
        <v>800301052</v>
      </c>
      <c r="M109" s="7" t="s">
        <v>307</v>
      </c>
      <c r="N109" s="20">
        <v>80</v>
      </c>
      <c r="O109" s="39">
        <f t="shared" si="5"/>
        <v>160</v>
      </c>
      <c r="P109" s="6" t="s">
        <v>462</v>
      </c>
    </row>
    <row r="110" spans="1:16" s="15" customFormat="1" ht="35.25" customHeight="1" x14ac:dyDescent="0.25">
      <c r="N110" s="15">
        <f>SUM(N7:N109)</f>
        <v>12043</v>
      </c>
      <c r="O110" s="36">
        <f>SUM(O7:O109)</f>
        <v>20445.34</v>
      </c>
    </row>
    <row r="111" spans="1:16" s="15" customFormat="1" ht="35.25" customHeight="1" x14ac:dyDescent="0.25">
      <c r="O111" s="36"/>
    </row>
    <row r="112" spans="1:16" s="15" customFormat="1" ht="35.25" customHeight="1" x14ac:dyDescent="0.25">
      <c r="O112" s="36"/>
    </row>
    <row r="113" spans="1:15" s="15" customFormat="1" ht="35.25" customHeight="1" x14ac:dyDescent="0.25">
      <c r="O113" s="36"/>
    </row>
    <row r="114" spans="1:15" s="15" customFormat="1" ht="35.25" customHeight="1" x14ac:dyDescent="0.25">
      <c r="O114" s="36"/>
    </row>
    <row r="115" spans="1:15" s="15" customFormat="1" ht="35.25" customHeight="1" x14ac:dyDescent="0.25">
      <c r="O115" s="36"/>
    </row>
    <row r="116" spans="1:15" s="15" customFormat="1" ht="35.25" customHeight="1" x14ac:dyDescent="0.25">
      <c r="O116" s="36"/>
    </row>
    <row r="117" spans="1:15" s="15" customFormat="1" ht="35.25" customHeight="1" x14ac:dyDescent="0.25">
      <c r="O117" s="36"/>
    </row>
    <row r="118" spans="1:15" s="15" customFormat="1" ht="35.25" customHeight="1" x14ac:dyDescent="0.25">
      <c r="O118" s="36"/>
    </row>
    <row r="119" spans="1:15" s="15" customFormat="1" ht="35.25" customHeight="1" x14ac:dyDescent="0.25">
      <c r="O119" s="36"/>
    </row>
    <row r="120" spans="1:15" s="15" customFormat="1" ht="35.25" customHeight="1" x14ac:dyDescent="0.25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7"/>
      <c r="L120" s="19"/>
      <c r="O120" s="36"/>
    </row>
    <row r="121" spans="1:15" s="15" customFormat="1" ht="35.25" customHeight="1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7"/>
      <c r="N121" s="19"/>
      <c r="O121" s="45"/>
    </row>
    <row r="122" spans="1:15" s="15" customFormat="1" ht="35.25" customHeight="1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7"/>
      <c r="N122" s="19"/>
      <c r="O122" s="45"/>
    </row>
    <row r="123" spans="1:15" s="5" customFormat="1" x14ac:dyDescent="0.25">
      <c r="D123" s="4"/>
      <c r="E123" s="19"/>
      <c r="O123" s="36"/>
    </row>
    <row r="124" spans="1:15" x14ac:dyDescent="0.25">
      <c r="A124" s="1"/>
      <c r="B124" s="2"/>
      <c r="C124" s="1"/>
      <c r="D124" s="4"/>
      <c r="E124" s="19"/>
      <c r="F124" s="1"/>
      <c r="G124" s="1"/>
      <c r="H124" s="1"/>
      <c r="K124" s="1"/>
      <c r="M124" s="1"/>
      <c r="N124" s="1"/>
      <c r="O124" s="36"/>
    </row>
    <row r="125" spans="1:15" x14ac:dyDescent="0.25">
      <c r="A125" s="1"/>
      <c r="B125" s="2"/>
      <c r="C125" s="1"/>
      <c r="D125" s="4"/>
      <c r="E125" s="19"/>
      <c r="F125" s="1"/>
      <c r="G125" s="1"/>
      <c r="H125" s="1"/>
      <c r="K125" s="1"/>
      <c r="M125" s="1"/>
      <c r="N125" s="1"/>
      <c r="O125" s="36"/>
    </row>
    <row r="126" spans="1:15" x14ac:dyDescent="0.25">
      <c r="A126" s="1"/>
      <c r="B126" s="2"/>
      <c r="C126" s="1"/>
      <c r="D126" s="4"/>
      <c r="E126" s="19"/>
      <c r="F126" s="1"/>
      <c r="G126" s="1"/>
      <c r="H126" s="1"/>
      <c r="K126" s="1"/>
      <c r="M126" s="1"/>
      <c r="N126" s="1"/>
      <c r="O126" s="36"/>
    </row>
    <row r="127" spans="1:15" x14ac:dyDescent="0.25">
      <c r="A127" s="1"/>
      <c r="B127" s="2"/>
      <c r="C127" s="1"/>
      <c r="D127" s="4"/>
      <c r="E127" s="19"/>
      <c r="F127" s="1"/>
      <c r="G127" s="1"/>
      <c r="H127" s="1"/>
      <c r="K127" s="1"/>
      <c r="M127" s="1"/>
      <c r="N127" s="1"/>
      <c r="O127" s="36"/>
    </row>
    <row r="128" spans="1:15" x14ac:dyDescent="0.25">
      <c r="A128" s="1"/>
      <c r="B128" s="2"/>
      <c r="C128" s="1"/>
      <c r="D128" s="4"/>
      <c r="E128" s="19"/>
      <c r="F128" s="1"/>
      <c r="G128" s="1"/>
      <c r="H128" s="1"/>
      <c r="K128" s="1"/>
      <c r="M128" s="1"/>
      <c r="N128" s="1"/>
      <c r="O128" s="36"/>
    </row>
    <row r="129" spans="1:15" x14ac:dyDescent="0.25">
      <c r="A129" s="1"/>
      <c r="B129" s="2"/>
      <c r="C129" s="1"/>
      <c r="D129" s="4"/>
      <c r="E129" s="19"/>
      <c r="F129" s="1"/>
      <c r="G129" s="1"/>
      <c r="H129" s="1"/>
      <c r="K129" s="1"/>
      <c r="M129" s="1"/>
      <c r="N129" s="1"/>
      <c r="O129" s="36"/>
    </row>
    <row r="130" spans="1:15" x14ac:dyDescent="0.25">
      <c r="A130" s="1"/>
      <c r="B130" s="2"/>
      <c r="C130" s="1"/>
      <c r="D130" s="4"/>
      <c r="E130" s="19"/>
      <c r="F130" s="1"/>
      <c r="G130" s="1"/>
      <c r="H130" s="1"/>
      <c r="K130" s="1"/>
      <c r="M130" s="1"/>
      <c r="N130" s="1"/>
      <c r="O130" s="36"/>
    </row>
    <row r="131" spans="1:15" x14ac:dyDescent="0.25">
      <c r="A131" s="1"/>
      <c r="B131" s="2"/>
      <c r="C131" s="1"/>
      <c r="D131" s="4"/>
      <c r="E131" s="19"/>
      <c r="F131" s="1"/>
      <c r="G131" s="1"/>
      <c r="H131" s="1"/>
      <c r="K131" s="1"/>
      <c r="M131" s="1"/>
      <c r="N131" s="1"/>
      <c r="O131" s="36"/>
    </row>
    <row r="132" spans="1:15" x14ac:dyDescent="0.25">
      <c r="A132" s="1"/>
      <c r="B132" s="2"/>
      <c r="C132" s="1"/>
      <c r="D132" s="4"/>
      <c r="E132" s="19"/>
      <c r="F132" s="1"/>
      <c r="G132" s="1"/>
      <c r="H132" s="1"/>
      <c r="K132" s="1"/>
      <c r="M132" s="1"/>
      <c r="N132" s="1"/>
      <c r="O132" s="36"/>
    </row>
    <row r="133" spans="1:15" x14ac:dyDescent="0.25">
      <c r="A133" s="1"/>
      <c r="B133" s="2"/>
      <c r="C133" s="1"/>
      <c r="D133" s="4"/>
      <c r="E133" s="19"/>
      <c r="F133" s="1"/>
      <c r="G133" s="1"/>
      <c r="H133" s="1"/>
      <c r="K133" s="1"/>
      <c r="M133" s="1"/>
      <c r="N133" s="1"/>
      <c r="O133" s="36"/>
    </row>
    <row r="134" spans="1:15" x14ac:dyDescent="0.25">
      <c r="A134" s="1"/>
      <c r="B134" s="2"/>
      <c r="C134" s="1"/>
      <c r="D134" s="4"/>
      <c r="E134" s="19"/>
      <c r="F134" s="1"/>
      <c r="G134" s="1"/>
      <c r="H134" s="1"/>
      <c r="K134" s="1"/>
      <c r="M134" s="1"/>
      <c r="N134" s="1"/>
      <c r="O134" s="36"/>
    </row>
    <row r="135" spans="1:15" x14ac:dyDescent="0.25">
      <c r="A135" s="1"/>
      <c r="B135" s="2"/>
      <c r="C135" s="1"/>
      <c r="D135" s="4"/>
      <c r="E135" s="19"/>
      <c r="F135" s="1"/>
      <c r="G135" s="1"/>
      <c r="H135" s="1"/>
      <c r="K135" s="1"/>
      <c r="M135" s="1"/>
      <c r="N135" s="1"/>
      <c r="O135" s="36"/>
    </row>
    <row r="136" spans="1:15" x14ac:dyDescent="0.25">
      <c r="A136" s="1"/>
      <c r="B136" s="2"/>
      <c r="C136" s="1"/>
      <c r="D136" s="4"/>
      <c r="E136" s="19"/>
      <c r="F136" s="1"/>
      <c r="G136" s="1"/>
      <c r="H136" s="1"/>
      <c r="K136" s="1"/>
      <c r="M136" s="1"/>
      <c r="N136" s="1"/>
      <c r="O136" s="36"/>
    </row>
    <row r="137" spans="1:15" x14ac:dyDescent="0.25">
      <c r="A137" s="1"/>
      <c r="B137" s="2"/>
      <c r="C137" s="1"/>
      <c r="D137" s="4"/>
      <c r="E137" s="19"/>
      <c r="F137" s="1"/>
      <c r="G137" s="1"/>
      <c r="H137" s="1"/>
      <c r="K137" s="1"/>
      <c r="M137" s="1"/>
      <c r="N137" s="1"/>
      <c r="O137" s="36"/>
    </row>
    <row r="138" spans="1:15" x14ac:dyDescent="0.25">
      <c r="A138" s="1"/>
      <c r="B138" s="2"/>
      <c r="C138" s="1"/>
      <c r="D138" s="4"/>
      <c r="E138" s="19"/>
      <c r="F138" s="1"/>
      <c r="G138" s="1"/>
      <c r="H138" s="1"/>
      <c r="K138" s="1"/>
      <c r="M138" s="1"/>
      <c r="N138" s="1"/>
      <c r="O138" s="36"/>
    </row>
  </sheetData>
  <mergeCells count="1">
    <mergeCell ref="A1:P1"/>
  </mergeCells>
  <pageMargins left="0.7" right="0.7" top="0.75" bottom="0.75" header="0.3" footer="0.3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Michalak Marek</dc:creator>
  <cp:lastModifiedBy>Bednarek Katarzyna</cp:lastModifiedBy>
  <cp:lastPrinted>2013-04-11T09:55:38Z</cp:lastPrinted>
  <dcterms:created xsi:type="dcterms:W3CDTF">2012-11-08T07:28:51Z</dcterms:created>
  <dcterms:modified xsi:type="dcterms:W3CDTF">2014-07-30T07:23:49Z</dcterms:modified>
</cp:coreProperties>
</file>