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lebioda\Desktop\SPRAWY\2415-Zamówienie publiczne wyłączone z u.z.p\2020\2415.3- remont OD Krosno\II podejście\"/>
    </mc:Choice>
  </mc:AlternateContent>
  <bookViews>
    <workbookView xWindow="0" yWindow="0" windowWidth="28800" windowHeight="11535"/>
  </bookViews>
  <sheets>
    <sheet name="2 wersja" sheetId="3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H32" i="1"/>
  <c r="H31" i="1"/>
  <c r="I33" i="1" l="1"/>
  <c r="I32" i="1"/>
  <c r="I56" i="1"/>
  <c r="I8" i="1"/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55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1" i="1"/>
  <c r="I7" i="1"/>
  <c r="I87" i="1" l="1"/>
  <c r="I88" i="1"/>
  <c r="I89" i="1"/>
  <c r="I90" i="1"/>
  <c r="I91" i="1"/>
  <c r="I92" i="1"/>
  <c r="I93" i="1"/>
  <c r="I94" i="1"/>
  <c r="I95" i="1"/>
  <c r="I96" i="1"/>
  <c r="I18" i="1"/>
  <c r="I19" i="1"/>
  <c r="I20" i="1"/>
  <c r="I21" i="1"/>
  <c r="I22" i="1"/>
  <c r="I23" i="1"/>
  <c r="I24" i="1"/>
  <c r="I25" i="1"/>
  <c r="I26" i="1"/>
  <c r="I27" i="1"/>
  <c r="I28" i="1"/>
  <c r="I10" i="1"/>
  <c r="I11" i="1"/>
  <c r="I12" i="1"/>
  <c r="I13" i="1"/>
  <c r="I14" i="1"/>
  <c r="I15" i="1"/>
  <c r="I16" i="1"/>
  <c r="I17" i="1"/>
  <c r="I86" i="1"/>
  <c r="I85" i="1"/>
  <c r="I84" i="1"/>
  <c r="I83" i="1"/>
  <c r="I82" i="1"/>
  <c r="I81" i="1"/>
  <c r="I80" i="1"/>
  <c r="I79" i="1"/>
  <c r="I9" i="1"/>
  <c r="I97" i="1" l="1"/>
  <c r="I98" i="1" s="1"/>
  <c r="I53" i="1"/>
  <c r="I76" i="1"/>
  <c r="I29" i="1"/>
  <c r="I77" i="1" l="1"/>
  <c r="I100" i="1" l="1"/>
  <c r="I99" i="1"/>
</calcChain>
</file>

<file path=xl/sharedStrings.xml><?xml version="1.0" encoding="utf-8"?>
<sst xmlns="http://schemas.openxmlformats.org/spreadsheetml/2006/main" count="518" uniqueCount="80">
  <si>
    <t>Lp</t>
  </si>
  <si>
    <t>Podstawa wyceny</t>
  </si>
  <si>
    <t>Opis pozycji kosztorysowanych</t>
  </si>
  <si>
    <t>Jm</t>
  </si>
  <si>
    <t>Ilość robót</t>
  </si>
  <si>
    <t>Cj roboty [zł] netto</t>
  </si>
  <si>
    <t>Wartość [zł] netto</t>
  </si>
  <si>
    <t>Część remontowo-budowlana</t>
  </si>
  <si>
    <t>ceny rynkowe</t>
  </si>
  <si>
    <t>szt.</t>
  </si>
  <si>
    <t>kpl.</t>
  </si>
  <si>
    <t>razem</t>
  </si>
  <si>
    <t>mb</t>
  </si>
  <si>
    <t>RAZEM NETTO</t>
  </si>
  <si>
    <t>RAZEM BRUTTO</t>
  </si>
  <si>
    <t>EURO NETTO</t>
  </si>
  <si>
    <t>Pomieszczenie nr 8</t>
  </si>
  <si>
    <t>Demontaż istniejących rolet okiennych</t>
  </si>
  <si>
    <t>Demontaż istniejącej kratki wentylacyjnej</t>
  </si>
  <si>
    <t>Gruntowaniem gruntem głębokopenetrującym - sufit</t>
  </si>
  <si>
    <t>m²</t>
  </si>
  <si>
    <t>Dwukrotne tynkowanie tynkiem lekkim wraz z zatopieniem siatki elewacyjnej - sufit</t>
  </si>
  <si>
    <t>Dwukrotne szpachlowanie gładzią szpachlową wraz ze szlifowaniem - sufit</t>
  </si>
  <si>
    <t>Dwukrotne malowanie wraz z akrylowaniem - sufit</t>
  </si>
  <si>
    <t>Gruntowaniem gruntem głębokopenetrującym - ściany</t>
  </si>
  <si>
    <t>Dwukrotne tynkowanie tynkiem lekkim wraz z zatopieniem siatki elewacyjnej - ściany</t>
  </si>
  <si>
    <t>Osadzenie narożników tynkarskich - ściany</t>
  </si>
  <si>
    <t>Położenia włókna szklanego - ściany</t>
  </si>
  <si>
    <t>Dwukrotne malowanie wraz z akrylowaniem -  - ściany</t>
  </si>
  <si>
    <t>Demontaż istniejących paneli podłogowych wraz z utylizacją</t>
  </si>
  <si>
    <t>Demontaż istniejących listew przyściennych</t>
  </si>
  <si>
    <t xml:space="preserve">Montaż nowych paneli podłogowych AC5 ze strukturą 3D z V-fugą wraz z folią oraz podkładem </t>
  </si>
  <si>
    <t>Montaż listew przyściennych PCV wraz z zaślepkami i narożnikami</t>
  </si>
  <si>
    <t>Montaż listwy progowej</t>
  </si>
  <si>
    <t>Montaż kratki wentylacyjnej z zamykaniem ręcznym</t>
  </si>
  <si>
    <t>Montaż rolet wolno-wiszących w oknach</t>
  </si>
  <si>
    <t>Uszczelnienie silikonem łączeń okien z parapetem</t>
  </si>
  <si>
    <t>Pomieszczenie nr 7</t>
  </si>
  <si>
    <t>Demontaż istniejących rolet/żaluzji pionowych</t>
  </si>
  <si>
    <t>Montaż nowych paneli podłogowych AC5 ze strukturą 3D z V-fugą wraz z folią oraz podkładem</t>
  </si>
  <si>
    <t xml:space="preserve">Pomieszczenie nr 6 </t>
  </si>
  <si>
    <t>Montaż rolety wolno-wiszącej w oknie</t>
  </si>
  <si>
    <t>Uszczelnienie silikonem łączeń okna z parapetem</t>
  </si>
  <si>
    <t>Razem część remontowo-budowlana</t>
  </si>
  <si>
    <t>Instalacja elektryczna</t>
  </si>
  <si>
    <t xml:space="preserve">Demontaż istniejących opraw oświetleniowych </t>
  </si>
  <si>
    <t>Demontaż istniejących gniazd i wyłączników</t>
  </si>
  <si>
    <t>Demontaż istniejącego okablowania w ścianach i sufitach wraz z zabezpieczeniem istniejących przewodów</t>
  </si>
  <si>
    <t>Bruzdowanie rowków pod przewody w ścianach i sufitach</t>
  </si>
  <si>
    <t xml:space="preserve">Wykonanie otworów pod puszki instalacyjne </t>
  </si>
  <si>
    <t>Wykonanie przepustów na przewody przez ściany</t>
  </si>
  <si>
    <t>Układanie przewodów YDY 3 x 1,5 wraz z wykonaniem uchwytów oraz gipsowaniem</t>
  </si>
  <si>
    <t>Układanie przewodów YDY 4 x 1,5 wraz z wykonaniem uchwytów oraz gipsowaniem</t>
  </si>
  <si>
    <t>Układanie przewodów YDY 3 x2,5 wraz z wykonaniem uchwytów oraz gipsowaniem</t>
  </si>
  <si>
    <t>Montaż kanałów instalacyjnych pod istniejącą instalację</t>
  </si>
  <si>
    <t>Montaż nowych gniazd ogólnych i data</t>
  </si>
  <si>
    <t>Montaż nowych wyłączników</t>
  </si>
  <si>
    <t>Zamocowanie nowych zabezpieczeń w istniejącej rozdzielnicy*</t>
  </si>
  <si>
    <t>Okablowanie rozdzielnicy o kolejne moduły</t>
  </si>
  <si>
    <t xml:space="preserve">Podłączenie nowych obwodów </t>
  </si>
  <si>
    <t>Podłączenie istniejących obwodów w pokoju</t>
  </si>
  <si>
    <t>Sprawdzenie i pomiary poprawności działania instalacji</t>
  </si>
  <si>
    <t>m</t>
  </si>
  <si>
    <t>Malowanie i oczyszczanie ościeżnicy</t>
  </si>
  <si>
    <t>Zamurowanie otworu drzwiowego wraz demontażem ościeżnicy</t>
  </si>
  <si>
    <t>m2</t>
  </si>
  <si>
    <t>Wymiana skrzydła drzwiowego (jednoskrzydłowe pełne lewostronne "80" płycinowe z drewna sosnowego)</t>
  </si>
  <si>
    <t>Wymiana skrzydła drzwiowego (jednoskrzydłowe pełne lewostronne "90" płycinowe z drewna sosnowego)</t>
  </si>
  <si>
    <t>Montaż nowych opraw oświetleniowych</t>
  </si>
  <si>
    <t xml:space="preserve">Kosztorys inwestorski dot. zadania pn. " Remont pomieszczeń budynku  Obwodu Drogowego w Krośnie Odrzańskim, ul. Szosa Poznańska 17, 66-600 Krosno Odrzańskie" </t>
  </si>
  <si>
    <t>Podłączenie obwodów w pokoju</t>
  </si>
  <si>
    <t>Zamurowanie nieczynnego otworu drzwiowego wraz demontażem ościeżnicy</t>
  </si>
  <si>
    <t>Demontaż istniejących rolet/żaluzji pionowych wraz z utylizacją</t>
  </si>
  <si>
    <t>Demontaż istniejącej kratki wentylacyjnej wraz z utylizacją</t>
  </si>
  <si>
    <t>Demontaż istniejących listew przyściennych wraz z utylizacją</t>
  </si>
  <si>
    <t>Położenie włókna szklanego - ściany</t>
  </si>
  <si>
    <t>Demontaż istniejących opraw oświetleniowych wraz z utylizacją</t>
  </si>
  <si>
    <t>Demontaż istniejących gniazd i wyłączników wraz z utylizacją</t>
  </si>
  <si>
    <t xml:space="preserve">Sprawdzenie instalacji i wykonanie pomiarów poprawności działania instalacji </t>
  </si>
  <si>
    <t xml:space="preserve">Kosztorys ofertowy dot. zadania pn. " Remont pomieszczeń budynku  Obwodu Drogowego w Krośnie Odrzańskim, ul. Szosa Poznańska 17, 66-600 Krosno Odrzańskie"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</si>
</sst>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1"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right" vertical="center" wrapText="1"/>
    </xf>
    <xf numFmtId="4" fontId="2" fillId="5" borderId="11" xfId="0" applyNumberFormat="1" applyFont="1" applyFill="1" applyBorder="1" applyAlignment="1">
      <alignment horizontal="right" vertical="center" wrapText="1"/>
    </xf>
    <xf numFmtId="4" fontId="7" fillId="7" borderId="3" xfId="0" applyNumberFormat="1" applyFont="1" applyFill="1" applyBorder="1" applyAlignment="1">
      <alignment horizontal="right" vertical="center" wrapText="1"/>
    </xf>
    <xf numFmtId="4" fontId="9" fillId="7" borderId="3" xfId="0" applyNumberFormat="1" applyFont="1" applyFill="1" applyBorder="1"/>
    <xf numFmtId="0" fontId="3" fillId="4" borderId="3" xfId="0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4" fontId="3" fillId="4" borderId="3" xfId="1" applyFont="1" applyFill="1" applyBorder="1" applyAlignment="1">
      <alignment horizontal="right" vertical="center" wrapText="1"/>
    </xf>
    <xf numFmtId="44" fontId="2" fillId="5" borderId="3" xfId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44" fontId="1" fillId="5" borderId="3" xfId="1" applyFont="1" applyFill="1" applyBorder="1"/>
    <xf numFmtId="0" fontId="13" fillId="0" borderId="0" xfId="0" applyFont="1" applyAlignment="1">
      <alignment horizontal="justify" vertical="center"/>
    </xf>
    <xf numFmtId="164" fontId="14" fillId="4" borderId="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right" vertical="center" wrapText="1"/>
    </xf>
    <xf numFmtId="0" fontId="7" fillId="7" borderId="12" xfId="0" applyFont="1" applyFill="1" applyBorder="1" applyAlignment="1">
      <alignment horizontal="right" vertical="center" wrapText="1"/>
    </xf>
    <xf numFmtId="0" fontId="7" fillId="7" borderId="13" xfId="0" applyFont="1" applyFill="1" applyBorder="1" applyAlignment="1">
      <alignment horizontal="right" vertical="center" wrapText="1"/>
    </xf>
    <xf numFmtId="0" fontId="8" fillId="7" borderId="6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 wrapText="1"/>
    </xf>
    <xf numFmtId="164" fontId="2" fillId="5" borderId="16" xfId="0" applyNumberFormat="1" applyFont="1" applyFill="1" applyBorder="1" applyAlignment="1">
      <alignment horizontal="right" vertical="center" wrapText="1"/>
    </xf>
    <xf numFmtId="164" fontId="4" fillId="6" borderId="3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right" vertical="center" wrapText="1"/>
    </xf>
    <xf numFmtId="164" fontId="2" fillId="5" borderId="12" xfId="0" applyNumberFormat="1" applyFont="1" applyFill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border outline="0">
        <left style="thin">
          <color rgb="FF000000"/>
        </left>
        <right style="thin">
          <color indexed="64"/>
        </right>
        <top style="thin">
          <color rgb="FF000000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140152</xdr:colOff>
      <xdr:row>93</xdr:row>
      <xdr:rowOff>13608</xdr:rowOff>
    </xdr:from>
    <xdr:to>
      <xdr:col>8</xdr:col>
      <xdr:colOff>1619249</xdr:colOff>
      <xdr:row>99</xdr:row>
      <xdr:rowOff>1</xdr:rowOff>
    </xdr:to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93227" y="42076008"/>
          <a:ext cx="2707822" cy="1129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aseline="0">
              <a:latin typeface="Arial" panose="020B0604020202020204" pitchFamily="34" charset="0"/>
              <a:cs typeface="Arial" panose="020B0604020202020204" pitchFamily="34" charset="0"/>
            </a:rPr>
            <a:t>Podpis oferenta:</a:t>
          </a:r>
          <a:endParaRPr lang="pl-P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101</xdr:row>
      <xdr:rowOff>13607</xdr:rowOff>
    </xdr:from>
    <xdr:to>
      <xdr:col>4</xdr:col>
      <xdr:colOff>1115785</xdr:colOff>
      <xdr:row>106</xdr:row>
      <xdr:rowOff>149678</xdr:rowOff>
    </xdr:to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3964" y="43434000"/>
          <a:ext cx="2680607" cy="1088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latin typeface="Arial" panose="020B0604020202020204" pitchFamily="34" charset="0"/>
              <a:cs typeface="Arial" panose="020B0604020202020204" pitchFamily="34" charset="0"/>
            </a:rPr>
            <a:t>Opracował:</a:t>
          </a:r>
        </a:p>
      </xdr:txBody>
    </xdr:sp>
    <xdr:clientData/>
  </xdr:twoCellAnchor>
  <xdr:twoCellAnchor>
    <xdr:from>
      <xdr:col>7</xdr:col>
      <xdr:colOff>140152</xdr:colOff>
      <xdr:row>101</xdr:row>
      <xdr:rowOff>13608</xdr:rowOff>
    </xdr:from>
    <xdr:to>
      <xdr:col>8</xdr:col>
      <xdr:colOff>1619249</xdr:colOff>
      <xdr:row>107</xdr:row>
      <xdr:rowOff>1</xdr:rowOff>
    </xdr:to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91866" y="43434001"/>
          <a:ext cx="2703740" cy="1129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latin typeface="Arial" panose="020B0604020202020204" pitchFamily="34" charset="0"/>
              <a:cs typeface="Arial" panose="020B0604020202020204" pitchFamily="34" charset="0"/>
            </a:rPr>
            <a:t>Zatwierdzi</a:t>
          </a:r>
          <a:r>
            <a:rPr lang="pl-PL" sz="900" baseline="0">
              <a:latin typeface="Arial" panose="020B0604020202020204" pitchFamily="34" charset="0"/>
              <a:cs typeface="Arial" panose="020B0604020202020204" pitchFamily="34" charset="0"/>
            </a:rPr>
            <a:t>ł:</a:t>
          </a:r>
          <a:endParaRPr lang="pl-P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C3:I4" totalsRowShown="0" headerRowDxfId="19" dataDxfId="18" tableBorderDxfId="17">
  <autoFilter ref="C3:I4"/>
  <tableColumns count="7">
    <tableColumn id="1" name="Lp" dataDxfId="16"/>
    <tableColumn id="2" name="Podstawa wyceny" dataDxfId="15"/>
    <tableColumn id="3" name="Opis pozycji kosztorysowanych" dataDxfId="14"/>
    <tableColumn id="4" name="Jm" dataDxfId="13"/>
    <tableColumn id="6" name="Ilość robót" dataDxfId="12"/>
    <tableColumn id="7" name="Cj roboty [zł] netto" dataDxfId="11"/>
    <tableColumn id="8" name="Wartość [zł] netto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C3:I4" totalsRowShown="0" headerRowDxfId="9" dataDxfId="8" tableBorderDxfId="7">
  <autoFilter ref="C3:I4"/>
  <tableColumns count="7">
    <tableColumn id="1" name="Lp" dataDxfId="6"/>
    <tableColumn id="2" name="Podstawa wyceny" dataDxfId="5"/>
    <tableColumn id="3" name="Opis pozycji kosztorysowanych" dataDxfId="4"/>
    <tableColumn id="4" name="Jm" dataDxfId="3"/>
    <tableColumn id="6" name="Ilość robót" dataDxfId="2"/>
    <tableColumn id="7" name="Cj roboty [zł] netto" dataDxfId="1"/>
    <tableColumn id="8" name="Wartość [zł] net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94"/>
  <sheetViews>
    <sheetView tabSelected="1" topLeftCell="A82" zoomScale="90" zoomScaleNormal="90" workbookViewId="0">
      <selection activeCell="A93" sqref="A93:XFD93"/>
    </sheetView>
  </sheetViews>
  <sheetFormatPr defaultRowHeight="15" x14ac:dyDescent="0.25"/>
  <cols>
    <col min="1" max="1" width="6" style="24" customWidth="1"/>
    <col min="2" max="2" width="4" style="24" customWidth="1"/>
    <col min="3" max="3" width="5.140625" style="24" customWidth="1"/>
    <col min="4" max="4" width="18.85546875" style="24" customWidth="1"/>
    <col min="5" max="5" width="38.7109375" style="24" customWidth="1"/>
    <col min="6" max="6" width="5.42578125" style="24" customWidth="1"/>
    <col min="7" max="7" width="12.5703125" style="24" customWidth="1"/>
    <col min="8" max="8" width="18.42578125" style="24" customWidth="1"/>
    <col min="9" max="9" width="24.42578125" style="24" customWidth="1"/>
    <col min="10" max="16384" width="9.140625" style="24"/>
  </cols>
  <sheetData>
    <row r="1" spans="3:9" x14ac:dyDescent="0.25">
      <c r="C1" s="47" t="s">
        <v>79</v>
      </c>
      <c r="D1" s="47"/>
      <c r="E1" s="47"/>
      <c r="F1" s="47"/>
      <c r="G1" s="47"/>
      <c r="H1" s="47"/>
      <c r="I1" s="47"/>
    </row>
    <row r="2" spans="3:9" ht="51.75" customHeight="1" x14ac:dyDescent="0.25">
      <c r="C2" s="48"/>
      <c r="D2" s="48"/>
      <c r="E2" s="48"/>
      <c r="F2" s="48"/>
      <c r="G2" s="48"/>
      <c r="H2" s="48"/>
      <c r="I2" s="48"/>
    </row>
    <row r="3" spans="3:9" ht="32.25" customHeight="1" x14ac:dyDescent="0.25"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7" t="s">
        <v>5</v>
      </c>
      <c r="I3" s="18" t="s">
        <v>6</v>
      </c>
    </row>
    <row r="4" spans="3:9" x14ac:dyDescent="0.25"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1">
        <v>6</v>
      </c>
      <c r="I4" s="22">
        <v>7</v>
      </c>
    </row>
    <row r="5" spans="3:9" x14ac:dyDescent="0.25">
      <c r="C5" s="49" t="s">
        <v>7</v>
      </c>
      <c r="D5" s="50"/>
      <c r="E5" s="50"/>
      <c r="F5" s="50"/>
      <c r="G5" s="50"/>
      <c r="H5" s="50"/>
      <c r="I5" s="51"/>
    </row>
    <row r="6" spans="3:9" ht="15" customHeight="1" x14ac:dyDescent="0.25">
      <c r="C6" s="52" t="s">
        <v>16</v>
      </c>
      <c r="D6" s="53"/>
      <c r="E6" s="53"/>
      <c r="F6" s="53"/>
      <c r="G6" s="53"/>
      <c r="H6" s="53"/>
      <c r="I6" s="54"/>
    </row>
    <row r="7" spans="3:9" ht="38.25" x14ac:dyDescent="0.25">
      <c r="C7" s="1">
        <v>1</v>
      </c>
      <c r="D7" s="1" t="s">
        <v>8</v>
      </c>
      <c r="E7" s="27" t="s">
        <v>66</v>
      </c>
      <c r="F7" s="1" t="s">
        <v>9</v>
      </c>
      <c r="G7" s="7">
        <v>1</v>
      </c>
      <c r="H7" s="8"/>
      <c r="I7" s="25"/>
    </row>
    <row r="8" spans="3:9" x14ac:dyDescent="0.25">
      <c r="C8" s="1">
        <v>2</v>
      </c>
      <c r="D8" s="1" t="s">
        <v>8</v>
      </c>
      <c r="E8" s="6" t="s">
        <v>63</v>
      </c>
      <c r="F8" s="1" t="s">
        <v>9</v>
      </c>
      <c r="G8" s="7">
        <v>1</v>
      </c>
      <c r="H8" s="8"/>
      <c r="I8" s="25"/>
    </row>
    <row r="9" spans="3:9" ht="51.75" customHeight="1" x14ac:dyDescent="0.25">
      <c r="C9" s="1">
        <v>3</v>
      </c>
      <c r="D9" s="1" t="s">
        <v>8</v>
      </c>
      <c r="E9" s="6" t="s">
        <v>71</v>
      </c>
      <c r="F9" s="1" t="s">
        <v>65</v>
      </c>
      <c r="G9" s="7">
        <v>2</v>
      </c>
      <c r="H9" s="8"/>
      <c r="I9" s="25"/>
    </row>
    <row r="10" spans="3:9" ht="31.5" x14ac:dyDescent="0.25">
      <c r="C10" s="1">
        <v>4</v>
      </c>
      <c r="D10" s="1" t="s">
        <v>8</v>
      </c>
      <c r="E10" s="10" t="s">
        <v>72</v>
      </c>
      <c r="F10" s="1" t="s">
        <v>12</v>
      </c>
      <c r="G10" s="7">
        <v>5</v>
      </c>
      <c r="H10" s="8"/>
      <c r="I10" s="25"/>
    </row>
    <row r="11" spans="3:9" ht="31.5" x14ac:dyDescent="0.25">
      <c r="C11" s="1">
        <v>5</v>
      </c>
      <c r="D11" s="1" t="s">
        <v>8</v>
      </c>
      <c r="E11" s="10" t="s">
        <v>73</v>
      </c>
      <c r="F11" s="11" t="s">
        <v>9</v>
      </c>
      <c r="G11" s="12">
        <v>1</v>
      </c>
      <c r="H11" s="8"/>
      <c r="I11" s="25"/>
    </row>
    <row r="12" spans="3:9" ht="31.5" x14ac:dyDescent="0.25">
      <c r="C12" s="1">
        <v>6</v>
      </c>
      <c r="D12" s="1" t="s">
        <v>8</v>
      </c>
      <c r="E12" s="10" t="s">
        <v>74</v>
      </c>
      <c r="F12" s="11" t="s">
        <v>12</v>
      </c>
      <c r="G12" s="12">
        <v>16.899999999999999</v>
      </c>
      <c r="H12" s="8"/>
      <c r="I12" s="25"/>
    </row>
    <row r="13" spans="3:9" ht="31.5" x14ac:dyDescent="0.25">
      <c r="C13" s="1">
        <v>7</v>
      </c>
      <c r="D13" s="1" t="s">
        <v>8</v>
      </c>
      <c r="E13" s="10" t="s">
        <v>19</v>
      </c>
      <c r="F13" s="11" t="s">
        <v>20</v>
      </c>
      <c r="G13" s="12">
        <v>17.2</v>
      </c>
      <c r="H13" s="8"/>
      <c r="I13" s="25"/>
    </row>
    <row r="14" spans="3:9" ht="47.25" x14ac:dyDescent="0.25">
      <c r="C14" s="1">
        <v>8</v>
      </c>
      <c r="D14" s="1" t="s">
        <v>8</v>
      </c>
      <c r="E14" s="10" t="s">
        <v>21</v>
      </c>
      <c r="F14" s="11" t="s">
        <v>20</v>
      </c>
      <c r="G14" s="12">
        <v>17.2</v>
      </c>
      <c r="H14" s="8"/>
      <c r="I14" s="25"/>
    </row>
    <row r="15" spans="3:9" ht="47.25" x14ac:dyDescent="0.25">
      <c r="C15" s="1">
        <v>9</v>
      </c>
      <c r="D15" s="1" t="s">
        <v>8</v>
      </c>
      <c r="E15" s="10" t="s">
        <v>22</v>
      </c>
      <c r="F15" s="11" t="s">
        <v>20</v>
      </c>
      <c r="G15" s="12">
        <v>17.2</v>
      </c>
      <c r="H15" s="8"/>
      <c r="I15" s="25"/>
    </row>
    <row r="16" spans="3:9" ht="31.5" x14ac:dyDescent="0.25">
      <c r="C16" s="1">
        <v>10</v>
      </c>
      <c r="D16" s="1" t="s">
        <v>8</v>
      </c>
      <c r="E16" s="10" t="s">
        <v>23</v>
      </c>
      <c r="F16" s="11" t="s">
        <v>20</v>
      </c>
      <c r="G16" s="12">
        <v>17.2</v>
      </c>
      <c r="H16" s="8"/>
      <c r="I16" s="25"/>
    </row>
    <row r="17" spans="3:9" ht="31.5" x14ac:dyDescent="0.25">
      <c r="C17" s="1">
        <v>11</v>
      </c>
      <c r="D17" s="1" t="s">
        <v>8</v>
      </c>
      <c r="E17" s="10" t="s">
        <v>24</v>
      </c>
      <c r="F17" s="11" t="s">
        <v>20</v>
      </c>
      <c r="G17" s="12">
        <v>50.3</v>
      </c>
      <c r="H17" s="8"/>
      <c r="I17" s="25"/>
    </row>
    <row r="18" spans="3:9" ht="47.25" x14ac:dyDescent="0.25">
      <c r="C18" s="1">
        <v>12</v>
      </c>
      <c r="D18" s="1" t="s">
        <v>8</v>
      </c>
      <c r="E18" s="10" t="s">
        <v>25</v>
      </c>
      <c r="F18" s="11" t="s">
        <v>20</v>
      </c>
      <c r="G18" s="12">
        <v>50.3</v>
      </c>
      <c r="H18" s="8"/>
      <c r="I18" s="25"/>
    </row>
    <row r="19" spans="3:9" ht="31.5" x14ac:dyDescent="0.25">
      <c r="C19" s="1">
        <v>13</v>
      </c>
      <c r="D19" s="1" t="s">
        <v>8</v>
      </c>
      <c r="E19" s="10" t="s">
        <v>26</v>
      </c>
      <c r="F19" s="11" t="s">
        <v>62</v>
      </c>
      <c r="G19" s="12">
        <v>11</v>
      </c>
      <c r="H19" s="8"/>
      <c r="I19" s="25"/>
    </row>
    <row r="20" spans="3:9" ht="15.75" x14ac:dyDescent="0.25">
      <c r="C20" s="1">
        <v>14</v>
      </c>
      <c r="D20" s="1" t="s">
        <v>8</v>
      </c>
      <c r="E20" s="10" t="s">
        <v>75</v>
      </c>
      <c r="F20" s="11" t="s">
        <v>20</v>
      </c>
      <c r="G20" s="12">
        <v>50.3</v>
      </c>
      <c r="H20" s="8"/>
      <c r="I20" s="25"/>
    </row>
    <row r="21" spans="3:9" ht="31.5" x14ac:dyDescent="0.25">
      <c r="C21" s="1">
        <v>15</v>
      </c>
      <c r="D21" s="1" t="s">
        <v>8</v>
      </c>
      <c r="E21" s="10" t="s">
        <v>28</v>
      </c>
      <c r="F21" s="11" t="s">
        <v>20</v>
      </c>
      <c r="G21" s="12">
        <v>50.3</v>
      </c>
      <c r="H21" s="8"/>
      <c r="I21" s="25"/>
    </row>
    <row r="22" spans="3:9" ht="31.5" x14ac:dyDescent="0.25">
      <c r="C22" s="1">
        <v>16</v>
      </c>
      <c r="D22" s="1" t="s">
        <v>8</v>
      </c>
      <c r="E22" s="10" t="s">
        <v>32</v>
      </c>
      <c r="F22" s="11" t="s">
        <v>12</v>
      </c>
      <c r="G22" s="12">
        <v>16.899999999999999</v>
      </c>
      <c r="H22" s="8"/>
      <c r="I22" s="25"/>
    </row>
    <row r="23" spans="3:9" ht="15.75" x14ac:dyDescent="0.25">
      <c r="C23" s="1">
        <v>17</v>
      </c>
      <c r="D23" s="1" t="s">
        <v>8</v>
      </c>
      <c r="E23" s="10" t="s">
        <v>33</v>
      </c>
      <c r="F23" s="11" t="s">
        <v>9</v>
      </c>
      <c r="G23" s="12">
        <v>1</v>
      </c>
      <c r="H23" s="8"/>
      <c r="I23" s="25"/>
    </row>
    <row r="24" spans="3:9" ht="31.5" x14ac:dyDescent="0.25">
      <c r="C24" s="1">
        <v>18</v>
      </c>
      <c r="D24" s="1" t="s">
        <v>8</v>
      </c>
      <c r="E24" s="10" t="s">
        <v>34</v>
      </c>
      <c r="F24" s="11" t="s">
        <v>9</v>
      </c>
      <c r="G24" s="12">
        <v>1</v>
      </c>
      <c r="H24" s="8"/>
      <c r="I24" s="25"/>
    </row>
    <row r="25" spans="3:9" ht="31.5" x14ac:dyDescent="0.25">
      <c r="C25" s="1">
        <v>19</v>
      </c>
      <c r="D25" s="1" t="s">
        <v>8</v>
      </c>
      <c r="E25" s="10" t="s">
        <v>35</v>
      </c>
      <c r="F25" s="11" t="s">
        <v>9</v>
      </c>
      <c r="G25" s="12">
        <v>2</v>
      </c>
      <c r="H25" s="8"/>
      <c r="I25" s="25"/>
    </row>
    <row r="26" spans="3:9" ht="31.5" x14ac:dyDescent="0.25">
      <c r="C26" s="1">
        <v>20</v>
      </c>
      <c r="D26" s="1" t="s">
        <v>8</v>
      </c>
      <c r="E26" s="10" t="s">
        <v>36</v>
      </c>
      <c r="F26" s="11" t="s">
        <v>12</v>
      </c>
      <c r="G26" s="12">
        <v>3</v>
      </c>
      <c r="H26" s="8"/>
      <c r="I26" s="25"/>
    </row>
    <row r="27" spans="3:9" x14ac:dyDescent="0.25">
      <c r="C27" s="55" t="s">
        <v>11</v>
      </c>
      <c r="D27" s="56"/>
      <c r="E27" s="56"/>
      <c r="F27" s="56"/>
      <c r="G27" s="56"/>
      <c r="H27" s="57"/>
      <c r="I27" s="26"/>
    </row>
    <row r="28" spans="3:9" ht="15" customHeight="1" x14ac:dyDescent="0.25">
      <c r="C28" s="58" t="s">
        <v>37</v>
      </c>
      <c r="D28" s="59"/>
      <c r="E28" s="59"/>
      <c r="F28" s="59"/>
      <c r="G28" s="59"/>
      <c r="H28" s="59"/>
      <c r="I28" s="60"/>
    </row>
    <row r="29" spans="3:9" ht="38.25" x14ac:dyDescent="0.25">
      <c r="C29" s="1">
        <v>1</v>
      </c>
      <c r="D29" s="1" t="s">
        <v>8</v>
      </c>
      <c r="E29" s="27" t="s">
        <v>66</v>
      </c>
      <c r="F29" s="11" t="s">
        <v>9</v>
      </c>
      <c r="G29" s="13">
        <v>1</v>
      </c>
      <c r="H29" s="8"/>
      <c r="I29" s="25"/>
    </row>
    <row r="30" spans="3:9" x14ac:dyDescent="0.25">
      <c r="C30" s="1">
        <v>2</v>
      </c>
      <c r="D30" s="1" t="s">
        <v>8</v>
      </c>
      <c r="E30" s="6" t="s">
        <v>63</v>
      </c>
      <c r="F30" s="1" t="s">
        <v>9</v>
      </c>
      <c r="G30" s="7">
        <v>1</v>
      </c>
      <c r="H30" s="8"/>
      <c r="I30" s="25"/>
    </row>
    <row r="31" spans="3:9" ht="25.5" x14ac:dyDescent="0.25">
      <c r="C31" s="1">
        <v>3</v>
      </c>
      <c r="D31" s="1" t="s">
        <v>8</v>
      </c>
      <c r="E31" s="6" t="s">
        <v>71</v>
      </c>
      <c r="F31" s="1" t="s">
        <v>65</v>
      </c>
      <c r="G31" s="7">
        <v>2</v>
      </c>
      <c r="H31" s="8"/>
      <c r="I31" s="25"/>
    </row>
    <row r="32" spans="3:9" ht="31.5" x14ac:dyDescent="0.25">
      <c r="C32" s="1">
        <v>4</v>
      </c>
      <c r="D32" s="1" t="s">
        <v>8</v>
      </c>
      <c r="E32" s="10" t="s">
        <v>72</v>
      </c>
      <c r="F32" s="11" t="s">
        <v>12</v>
      </c>
      <c r="G32" s="11">
        <v>5</v>
      </c>
      <c r="H32" s="8"/>
      <c r="I32" s="25"/>
    </row>
    <row r="33" spans="3:9" ht="31.5" x14ac:dyDescent="0.25">
      <c r="C33" s="1">
        <v>5</v>
      </c>
      <c r="D33" s="1" t="s">
        <v>8</v>
      </c>
      <c r="E33" s="10" t="s">
        <v>73</v>
      </c>
      <c r="F33" s="11" t="s">
        <v>9</v>
      </c>
      <c r="G33" s="11">
        <v>1</v>
      </c>
      <c r="H33" s="8"/>
      <c r="I33" s="25"/>
    </row>
    <row r="34" spans="3:9" ht="31.5" x14ac:dyDescent="0.25">
      <c r="C34" s="1">
        <v>6</v>
      </c>
      <c r="D34" s="1" t="s">
        <v>8</v>
      </c>
      <c r="E34" s="10" t="s">
        <v>74</v>
      </c>
      <c r="F34" s="11" t="s">
        <v>12</v>
      </c>
      <c r="G34" s="11">
        <v>17</v>
      </c>
      <c r="H34" s="8"/>
      <c r="I34" s="25"/>
    </row>
    <row r="35" spans="3:9" ht="31.5" x14ac:dyDescent="0.25">
      <c r="C35" s="1">
        <v>7</v>
      </c>
      <c r="D35" s="1" t="s">
        <v>8</v>
      </c>
      <c r="E35" s="10" t="s">
        <v>19</v>
      </c>
      <c r="F35" s="11" t="s">
        <v>20</v>
      </c>
      <c r="G35" s="11">
        <v>17.399999999999999</v>
      </c>
      <c r="H35" s="8"/>
      <c r="I35" s="25"/>
    </row>
    <row r="36" spans="3:9" ht="47.25" x14ac:dyDescent="0.25">
      <c r="C36" s="1">
        <v>8</v>
      </c>
      <c r="D36" s="1" t="s">
        <v>8</v>
      </c>
      <c r="E36" s="10" t="s">
        <v>21</v>
      </c>
      <c r="F36" s="11" t="s">
        <v>20</v>
      </c>
      <c r="G36" s="11">
        <v>17.399999999999999</v>
      </c>
      <c r="H36" s="8"/>
      <c r="I36" s="25"/>
    </row>
    <row r="37" spans="3:9" ht="47.25" x14ac:dyDescent="0.25">
      <c r="C37" s="1">
        <v>9</v>
      </c>
      <c r="D37" s="1" t="s">
        <v>8</v>
      </c>
      <c r="E37" s="10" t="s">
        <v>22</v>
      </c>
      <c r="F37" s="11" t="s">
        <v>20</v>
      </c>
      <c r="G37" s="11">
        <v>17.399999999999999</v>
      </c>
      <c r="H37" s="8"/>
      <c r="I37" s="25"/>
    </row>
    <row r="38" spans="3:9" ht="31.5" x14ac:dyDescent="0.25">
      <c r="C38" s="1">
        <v>10</v>
      </c>
      <c r="D38" s="1" t="s">
        <v>8</v>
      </c>
      <c r="E38" s="10" t="s">
        <v>23</v>
      </c>
      <c r="F38" s="11" t="s">
        <v>20</v>
      </c>
      <c r="G38" s="11">
        <v>17.399999999999999</v>
      </c>
      <c r="H38" s="8"/>
      <c r="I38" s="25"/>
    </row>
    <row r="39" spans="3:9" ht="31.5" x14ac:dyDescent="0.25">
      <c r="C39" s="1">
        <v>11</v>
      </c>
      <c r="D39" s="1" t="s">
        <v>8</v>
      </c>
      <c r="E39" s="10" t="s">
        <v>24</v>
      </c>
      <c r="F39" s="11" t="s">
        <v>20</v>
      </c>
      <c r="G39" s="11">
        <v>50.5</v>
      </c>
      <c r="H39" s="8"/>
      <c r="I39" s="25"/>
    </row>
    <row r="40" spans="3:9" ht="47.25" x14ac:dyDescent="0.25">
      <c r="C40" s="1">
        <v>12</v>
      </c>
      <c r="D40" s="1" t="s">
        <v>8</v>
      </c>
      <c r="E40" s="10" t="s">
        <v>25</v>
      </c>
      <c r="F40" s="11" t="s">
        <v>20</v>
      </c>
      <c r="G40" s="11">
        <v>50.5</v>
      </c>
      <c r="H40" s="8"/>
      <c r="I40" s="25"/>
    </row>
    <row r="41" spans="3:9" ht="31.5" x14ac:dyDescent="0.25">
      <c r="C41" s="1">
        <v>13</v>
      </c>
      <c r="D41" s="1" t="s">
        <v>8</v>
      </c>
      <c r="E41" s="10" t="s">
        <v>26</v>
      </c>
      <c r="F41" s="11" t="s">
        <v>12</v>
      </c>
      <c r="G41" s="11">
        <v>8.8000000000000007</v>
      </c>
      <c r="H41" s="8"/>
      <c r="I41" s="25"/>
    </row>
    <row r="42" spans="3:9" ht="15.75" x14ac:dyDescent="0.25">
      <c r="C42" s="1">
        <v>14</v>
      </c>
      <c r="D42" s="1" t="s">
        <v>8</v>
      </c>
      <c r="E42" s="10" t="s">
        <v>75</v>
      </c>
      <c r="F42" s="11" t="s">
        <v>20</v>
      </c>
      <c r="G42" s="11">
        <v>50.5</v>
      </c>
      <c r="H42" s="8"/>
      <c r="I42" s="25"/>
    </row>
    <row r="43" spans="3:9" ht="31.5" x14ac:dyDescent="0.25">
      <c r="C43" s="1">
        <v>15</v>
      </c>
      <c r="D43" s="1" t="s">
        <v>8</v>
      </c>
      <c r="E43" s="10" t="s">
        <v>28</v>
      </c>
      <c r="F43" s="11" t="s">
        <v>20</v>
      </c>
      <c r="G43" s="11">
        <v>50.5</v>
      </c>
      <c r="H43" s="8"/>
      <c r="I43" s="25"/>
    </row>
    <row r="44" spans="3:9" ht="31.5" x14ac:dyDescent="0.25">
      <c r="C44" s="1">
        <v>16</v>
      </c>
      <c r="D44" s="1" t="s">
        <v>8</v>
      </c>
      <c r="E44" s="10" t="s">
        <v>32</v>
      </c>
      <c r="F44" s="11" t="s">
        <v>12</v>
      </c>
      <c r="G44" s="11">
        <v>17</v>
      </c>
      <c r="H44" s="8"/>
      <c r="I44" s="25"/>
    </row>
    <row r="45" spans="3:9" ht="15.75" x14ac:dyDescent="0.25">
      <c r="C45" s="1">
        <v>17</v>
      </c>
      <c r="D45" s="1" t="s">
        <v>8</v>
      </c>
      <c r="E45" s="10" t="s">
        <v>33</v>
      </c>
      <c r="F45" s="11" t="s">
        <v>9</v>
      </c>
      <c r="G45" s="11">
        <v>1</v>
      </c>
      <c r="H45" s="8"/>
      <c r="I45" s="25"/>
    </row>
    <row r="46" spans="3:9" ht="31.5" x14ac:dyDescent="0.25">
      <c r="C46" s="1">
        <v>18</v>
      </c>
      <c r="D46" s="1" t="s">
        <v>8</v>
      </c>
      <c r="E46" s="10" t="s">
        <v>34</v>
      </c>
      <c r="F46" s="11" t="s">
        <v>9</v>
      </c>
      <c r="G46" s="11">
        <v>1</v>
      </c>
      <c r="H46" s="8"/>
      <c r="I46" s="25"/>
    </row>
    <row r="47" spans="3:9" ht="31.5" x14ac:dyDescent="0.25">
      <c r="C47" s="1">
        <v>19</v>
      </c>
      <c r="D47" s="1" t="s">
        <v>8</v>
      </c>
      <c r="E47" s="10" t="s">
        <v>35</v>
      </c>
      <c r="F47" s="11" t="s">
        <v>9</v>
      </c>
      <c r="G47" s="11">
        <v>2</v>
      </c>
      <c r="H47" s="8"/>
      <c r="I47" s="25"/>
    </row>
    <row r="48" spans="3:9" ht="31.5" x14ac:dyDescent="0.25">
      <c r="C48" s="1">
        <v>20</v>
      </c>
      <c r="D48" s="1" t="s">
        <v>8</v>
      </c>
      <c r="E48" s="10" t="s">
        <v>36</v>
      </c>
      <c r="F48" s="11" t="s">
        <v>12</v>
      </c>
      <c r="G48" s="11">
        <v>3</v>
      </c>
      <c r="H48" s="8"/>
      <c r="I48" s="25"/>
    </row>
    <row r="49" spans="3:9" ht="15" customHeight="1" x14ac:dyDescent="0.25">
      <c r="C49" s="46" t="s">
        <v>11</v>
      </c>
      <c r="D49" s="46"/>
      <c r="E49" s="46"/>
      <c r="F49" s="46"/>
      <c r="G49" s="46"/>
      <c r="H49" s="46"/>
      <c r="I49" s="28"/>
    </row>
    <row r="50" spans="3:9" ht="15" customHeight="1" x14ac:dyDescent="0.25">
      <c r="C50" s="38" t="s">
        <v>40</v>
      </c>
      <c r="D50" s="38"/>
      <c r="E50" s="38"/>
      <c r="F50" s="38"/>
      <c r="G50" s="38"/>
      <c r="H50" s="38"/>
      <c r="I50" s="38"/>
    </row>
    <row r="51" spans="3:9" ht="38.25" x14ac:dyDescent="0.25">
      <c r="C51" s="1">
        <v>1</v>
      </c>
      <c r="D51" s="1" t="s">
        <v>8</v>
      </c>
      <c r="E51" s="27" t="s">
        <v>67</v>
      </c>
      <c r="F51" s="11" t="s">
        <v>9</v>
      </c>
      <c r="G51" s="13">
        <v>1</v>
      </c>
      <c r="H51" s="8"/>
      <c r="I51" s="9"/>
    </row>
    <row r="52" spans="3:9" x14ac:dyDescent="0.25">
      <c r="C52" s="1">
        <v>2</v>
      </c>
      <c r="D52" s="1" t="s">
        <v>8</v>
      </c>
      <c r="E52" s="6" t="s">
        <v>63</v>
      </c>
      <c r="F52" s="1" t="s">
        <v>9</v>
      </c>
      <c r="G52" s="7">
        <v>1</v>
      </c>
      <c r="H52" s="8"/>
      <c r="I52" s="9"/>
    </row>
    <row r="53" spans="3:9" ht="31.5" x14ac:dyDescent="0.25">
      <c r="C53" s="1">
        <v>3</v>
      </c>
      <c r="D53" s="1" t="s">
        <v>8</v>
      </c>
      <c r="E53" s="10" t="s">
        <v>72</v>
      </c>
      <c r="F53" s="11" t="s">
        <v>12</v>
      </c>
      <c r="G53" s="11">
        <v>2.75</v>
      </c>
      <c r="H53" s="8"/>
      <c r="I53" s="9"/>
    </row>
    <row r="54" spans="3:9" ht="31.5" x14ac:dyDescent="0.25">
      <c r="C54" s="1">
        <v>4</v>
      </c>
      <c r="D54" s="1" t="s">
        <v>8</v>
      </c>
      <c r="E54" s="10" t="s">
        <v>73</v>
      </c>
      <c r="F54" s="11" t="s">
        <v>9</v>
      </c>
      <c r="G54" s="11">
        <v>1</v>
      </c>
      <c r="H54" s="8"/>
      <c r="I54" s="9"/>
    </row>
    <row r="55" spans="3:9" ht="31.5" x14ac:dyDescent="0.25">
      <c r="C55" s="1">
        <v>5</v>
      </c>
      <c r="D55" s="1" t="s">
        <v>8</v>
      </c>
      <c r="E55" s="10" t="s">
        <v>74</v>
      </c>
      <c r="F55" s="11" t="s">
        <v>12</v>
      </c>
      <c r="G55" s="11">
        <v>12.7</v>
      </c>
      <c r="H55" s="8"/>
      <c r="I55" s="9"/>
    </row>
    <row r="56" spans="3:9" ht="31.5" x14ac:dyDescent="0.25">
      <c r="C56" s="1">
        <v>6</v>
      </c>
      <c r="D56" s="1" t="s">
        <v>8</v>
      </c>
      <c r="E56" s="10" t="s">
        <v>19</v>
      </c>
      <c r="F56" s="11" t="s">
        <v>20</v>
      </c>
      <c r="G56" s="11">
        <v>9.9</v>
      </c>
      <c r="H56" s="8"/>
      <c r="I56" s="9"/>
    </row>
    <row r="57" spans="3:9" ht="47.25" x14ac:dyDescent="0.25">
      <c r="C57" s="1">
        <v>7</v>
      </c>
      <c r="D57" s="1" t="s">
        <v>8</v>
      </c>
      <c r="E57" s="10" t="s">
        <v>21</v>
      </c>
      <c r="F57" s="11" t="s">
        <v>20</v>
      </c>
      <c r="G57" s="11">
        <v>9.9</v>
      </c>
      <c r="H57" s="8"/>
      <c r="I57" s="9"/>
    </row>
    <row r="58" spans="3:9" ht="47.25" x14ac:dyDescent="0.25">
      <c r="C58" s="1">
        <v>8</v>
      </c>
      <c r="D58" s="1" t="s">
        <v>8</v>
      </c>
      <c r="E58" s="10" t="s">
        <v>22</v>
      </c>
      <c r="F58" s="11" t="s">
        <v>20</v>
      </c>
      <c r="G58" s="11">
        <v>9.9</v>
      </c>
      <c r="H58" s="8"/>
      <c r="I58" s="9"/>
    </row>
    <row r="59" spans="3:9" ht="31.5" x14ac:dyDescent="0.25">
      <c r="C59" s="1">
        <v>9</v>
      </c>
      <c r="D59" s="1" t="s">
        <v>8</v>
      </c>
      <c r="E59" s="10" t="s">
        <v>23</v>
      </c>
      <c r="F59" s="11" t="s">
        <v>20</v>
      </c>
      <c r="G59" s="11">
        <v>9.9</v>
      </c>
      <c r="H59" s="8"/>
      <c r="I59" s="9"/>
    </row>
    <row r="60" spans="3:9" ht="31.5" x14ac:dyDescent="0.25">
      <c r="C60" s="1">
        <v>10</v>
      </c>
      <c r="D60" s="1" t="s">
        <v>8</v>
      </c>
      <c r="E60" s="10" t="s">
        <v>24</v>
      </c>
      <c r="F60" s="11" t="s">
        <v>20</v>
      </c>
      <c r="G60" s="11">
        <v>37.4</v>
      </c>
      <c r="H60" s="8"/>
      <c r="I60" s="9"/>
    </row>
    <row r="61" spans="3:9" ht="47.25" x14ac:dyDescent="0.25">
      <c r="C61" s="1">
        <v>11</v>
      </c>
      <c r="D61" s="1" t="s">
        <v>8</v>
      </c>
      <c r="E61" s="10" t="s">
        <v>25</v>
      </c>
      <c r="F61" s="11" t="s">
        <v>20</v>
      </c>
      <c r="G61" s="11">
        <v>37.4</v>
      </c>
      <c r="H61" s="8"/>
      <c r="I61" s="9"/>
    </row>
    <row r="62" spans="3:9" ht="31.5" x14ac:dyDescent="0.25">
      <c r="C62" s="1">
        <v>12</v>
      </c>
      <c r="D62" s="1" t="s">
        <v>8</v>
      </c>
      <c r="E62" s="10" t="s">
        <v>26</v>
      </c>
      <c r="F62" s="11" t="s">
        <v>12</v>
      </c>
      <c r="G62" s="11">
        <v>22.7</v>
      </c>
      <c r="H62" s="8"/>
      <c r="I62" s="9"/>
    </row>
    <row r="63" spans="3:9" ht="15.75" x14ac:dyDescent="0.25">
      <c r="C63" s="1">
        <v>13</v>
      </c>
      <c r="D63" s="1" t="s">
        <v>8</v>
      </c>
      <c r="E63" s="10" t="s">
        <v>75</v>
      </c>
      <c r="F63" s="11" t="s">
        <v>20</v>
      </c>
      <c r="G63" s="11">
        <v>37.4</v>
      </c>
      <c r="H63" s="8"/>
      <c r="I63" s="9"/>
    </row>
    <row r="64" spans="3:9" ht="31.5" x14ac:dyDescent="0.25">
      <c r="C64" s="1">
        <v>14</v>
      </c>
      <c r="D64" s="1" t="s">
        <v>8</v>
      </c>
      <c r="E64" s="10" t="s">
        <v>28</v>
      </c>
      <c r="F64" s="11" t="s">
        <v>20</v>
      </c>
      <c r="G64" s="11">
        <v>37.4</v>
      </c>
      <c r="H64" s="8"/>
      <c r="I64" s="9"/>
    </row>
    <row r="65" spans="3:9" ht="31.5" x14ac:dyDescent="0.25">
      <c r="C65" s="1">
        <v>15</v>
      </c>
      <c r="D65" s="1" t="s">
        <v>8</v>
      </c>
      <c r="E65" s="10" t="s">
        <v>32</v>
      </c>
      <c r="F65" s="11" t="s">
        <v>12</v>
      </c>
      <c r="G65" s="11">
        <v>12.7</v>
      </c>
      <c r="H65" s="8"/>
      <c r="I65" s="9"/>
    </row>
    <row r="66" spans="3:9" ht="15.75" x14ac:dyDescent="0.25">
      <c r="C66" s="1">
        <v>16</v>
      </c>
      <c r="D66" s="1" t="s">
        <v>8</v>
      </c>
      <c r="E66" s="10" t="s">
        <v>33</v>
      </c>
      <c r="F66" s="11" t="s">
        <v>9</v>
      </c>
      <c r="G66" s="11">
        <v>1</v>
      </c>
      <c r="H66" s="8"/>
      <c r="I66" s="9"/>
    </row>
    <row r="67" spans="3:9" ht="31.5" x14ac:dyDescent="0.25">
      <c r="C67" s="1">
        <v>17</v>
      </c>
      <c r="D67" s="1" t="s">
        <v>8</v>
      </c>
      <c r="E67" s="10" t="s">
        <v>34</v>
      </c>
      <c r="F67" s="11" t="s">
        <v>9</v>
      </c>
      <c r="G67" s="11">
        <v>1</v>
      </c>
      <c r="H67" s="8"/>
      <c r="I67" s="9"/>
    </row>
    <row r="68" spans="3:9" ht="15.75" x14ac:dyDescent="0.25">
      <c r="C68" s="1">
        <v>18</v>
      </c>
      <c r="D68" s="1" t="s">
        <v>8</v>
      </c>
      <c r="E68" s="10" t="s">
        <v>41</v>
      </c>
      <c r="F68" s="11" t="s">
        <v>9</v>
      </c>
      <c r="G68" s="11">
        <v>1</v>
      </c>
      <c r="H68" s="8"/>
      <c r="I68" s="9"/>
    </row>
    <row r="69" spans="3:9" ht="31.5" x14ac:dyDescent="0.25">
      <c r="C69" s="1">
        <v>19</v>
      </c>
      <c r="D69" s="1" t="s">
        <v>8</v>
      </c>
      <c r="E69" s="10" t="s">
        <v>42</v>
      </c>
      <c r="F69" s="11" t="s">
        <v>12</v>
      </c>
      <c r="G69" s="11">
        <v>1.5</v>
      </c>
      <c r="H69" s="8"/>
      <c r="I69" s="9"/>
    </row>
    <row r="70" spans="3:9" x14ac:dyDescent="0.25">
      <c r="C70" s="39" t="s">
        <v>11</v>
      </c>
      <c r="D70" s="40"/>
      <c r="E70" s="40"/>
      <c r="F70" s="40"/>
      <c r="G70" s="40"/>
      <c r="H70" s="41"/>
      <c r="I70" s="3"/>
    </row>
    <row r="71" spans="3:9" x14ac:dyDescent="0.25">
      <c r="C71" s="42" t="s">
        <v>43</v>
      </c>
      <c r="D71" s="42"/>
      <c r="E71" s="42"/>
      <c r="F71" s="42"/>
      <c r="G71" s="42"/>
      <c r="H71" s="42"/>
      <c r="I71" s="2"/>
    </row>
    <row r="72" spans="3:9" x14ac:dyDescent="0.25">
      <c r="C72" s="43" t="s">
        <v>44</v>
      </c>
      <c r="D72" s="44"/>
      <c r="E72" s="44"/>
      <c r="F72" s="44"/>
      <c r="G72" s="44"/>
      <c r="H72" s="44"/>
      <c r="I72" s="45"/>
    </row>
    <row r="73" spans="3:9" ht="31.5" x14ac:dyDescent="0.25">
      <c r="C73" s="1">
        <v>1</v>
      </c>
      <c r="D73" s="1" t="s">
        <v>8</v>
      </c>
      <c r="E73" s="10" t="s">
        <v>76</v>
      </c>
      <c r="F73" s="11" t="s">
        <v>9</v>
      </c>
      <c r="G73" s="11">
        <v>15</v>
      </c>
      <c r="H73" s="14"/>
      <c r="I73" s="9"/>
    </row>
    <row r="74" spans="3:9" ht="31.5" x14ac:dyDescent="0.25">
      <c r="C74" s="1">
        <v>2</v>
      </c>
      <c r="D74" s="1" t="s">
        <v>8</v>
      </c>
      <c r="E74" s="10" t="s">
        <v>77</v>
      </c>
      <c r="F74" s="11" t="s">
        <v>9</v>
      </c>
      <c r="G74" s="11">
        <v>20</v>
      </c>
      <c r="H74" s="14"/>
      <c r="I74" s="9"/>
    </row>
    <row r="75" spans="3:9" ht="63" x14ac:dyDescent="0.25">
      <c r="C75" s="1">
        <v>3</v>
      </c>
      <c r="D75" s="1" t="s">
        <v>8</v>
      </c>
      <c r="E75" s="10" t="s">
        <v>47</v>
      </c>
      <c r="F75" s="11" t="s">
        <v>10</v>
      </c>
      <c r="G75" s="11">
        <v>1</v>
      </c>
      <c r="H75" s="14"/>
      <c r="I75" s="9"/>
    </row>
    <row r="76" spans="3:9" ht="31.5" x14ac:dyDescent="0.25">
      <c r="C76" s="1">
        <v>4</v>
      </c>
      <c r="D76" s="1" t="s">
        <v>8</v>
      </c>
      <c r="E76" s="10" t="s">
        <v>48</v>
      </c>
      <c r="F76" s="11" t="s">
        <v>10</v>
      </c>
      <c r="G76" s="11">
        <v>1</v>
      </c>
      <c r="H76" s="14"/>
      <c r="I76" s="9"/>
    </row>
    <row r="77" spans="3:9" ht="31.5" x14ac:dyDescent="0.25">
      <c r="C77" s="1">
        <v>5</v>
      </c>
      <c r="D77" s="1" t="s">
        <v>8</v>
      </c>
      <c r="E77" s="10" t="s">
        <v>49</v>
      </c>
      <c r="F77" s="11" t="s">
        <v>9</v>
      </c>
      <c r="G77" s="11">
        <v>45</v>
      </c>
      <c r="H77" s="14"/>
      <c r="I77" s="9"/>
    </row>
    <row r="78" spans="3:9" ht="31.5" x14ac:dyDescent="0.25">
      <c r="C78" s="1">
        <v>6</v>
      </c>
      <c r="D78" s="1" t="s">
        <v>8</v>
      </c>
      <c r="E78" s="10" t="s">
        <v>50</v>
      </c>
      <c r="F78" s="11" t="s">
        <v>9</v>
      </c>
      <c r="G78" s="11">
        <v>10</v>
      </c>
      <c r="H78" s="14"/>
      <c r="I78" s="9"/>
    </row>
    <row r="79" spans="3:9" ht="47.25" x14ac:dyDescent="0.25">
      <c r="C79" s="1">
        <v>7</v>
      </c>
      <c r="D79" s="1" t="s">
        <v>8</v>
      </c>
      <c r="E79" s="10" t="s">
        <v>51</v>
      </c>
      <c r="F79" s="11" t="s">
        <v>12</v>
      </c>
      <c r="G79" s="11">
        <v>100</v>
      </c>
      <c r="H79" s="14"/>
      <c r="I79" s="9"/>
    </row>
    <row r="80" spans="3:9" ht="47.25" x14ac:dyDescent="0.25">
      <c r="C80" s="1">
        <v>8</v>
      </c>
      <c r="D80" s="1" t="s">
        <v>8</v>
      </c>
      <c r="E80" s="10" t="s">
        <v>52</v>
      </c>
      <c r="F80" s="11" t="s">
        <v>12</v>
      </c>
      <c r="G80" s="11">
        <v>100</v>
      </c>
      <c r="H80" s="14"/>
      <c r="I80" s="9"/>
    </row>
    <row r="81" spans="3:9" ht="47.25" x14ac:dyDescent="0.25">
      <c r="C81" s="1">
        <v>9</v>
      </c>
      <c r="D81" s="1" t="s">
        <v>8</v>
      </c>
      <c r="E81" s="10" t="s">
        <v>53</v>
      </c>
      <c r="F81" s="11" t="s">
        <v>12</v>
      </c>
      <c r="G81" s="11">
        <v>250</v>
      </c>
      <c r="H81" s="14"/>
      <c r="I81" s="9"/>
    </row>
    <row r="82" spans="3:9" ht="31.5" x14ac:dyDescent="0.25">
      <c r="C82" s="1">
        <v>10</v>
      </c>
      <c r="D82" s="1" t="s">
        <v>8</v>
      </c>
      <c r="E82" s="10" t="s">
        <v>54</v>
      </c>
      <c r="F82" s="11" t="s">
        <v>9</v>
      </c>
      <c r="G82" s="11">
        <v>24</v>
      </c>
      <c r="H82" s="14"/>
      <c r="I82" s="9"/>
    </row>
    <row r="83" spans="3:9" ht="15.75" x14ac:dyDescent="0.25">
      <c r="C83" s="1">
        <v>11</v>
      </c>
      <c r="D83" s="1" t="s">
        <v>8</v>
      </c>
      <c r="E83" s="10" t="s">
        <v>68</v>
      </c>
      <c r="F83" s="11" t="s">
        <v>9</v>
      </c>
      <c r="G83" s="11">
        <v>10</v>
      </c>
      <c r="H83" s="14"/>
      <c r="I83" s="9"/>
    </row>
    <row r="84" spans="3:9" ht="15.75" x14ac:dyDescent="0.25">
      <c r="C84" s="1">
        <v>12</v>
      </c>
      <c r="D84" s="1" t="s">
        <v>8</v>
      </c>
      <c r="E84" s="10" t="s">
        <v>55</v>
      </c>
      <c r="F84" s="11" t="s">
        <v>9</v>
      </c>
      <c r="G84" s="11">
        <v>29</v>
      </c>
      <c r="H84" s="14"/>
      <c r="I84" s="9"/>
    </row>
    <row r="85" spans="3:9" ht="15.75" x14ac:dyDescent="0.25">
      <c r="C85" s="1">
        <v>13</v>
      </c>
      <c r="D85" s="1" t="s">
        <v>8</v>
      </c>
      <c r="E85" s="10" t="s">
        <v>56</v>
      </c>
      <c r="F85" s="11" t="s">
        <v>9</v>
      </c>
      <c r="G85" s="11">
        <v>5</v>
      </c>
      <c r="H85" s="14"/>
      <c r="I85" s="9"/>
    </row>
    <row r="86" spans="3:9" ht="31.5" x14ac:dyDescent="0.25">
      <c r="C86" s="1">
        <v>14</v>
      </c>
      <c r="D86" s="1" t="s">
        <v>8</v>
      </c>
      <c r="E86" s="10" t="s">
        <v>57</v>
      </c>
      <c r="F86" s="11" t="s">
        <v>9</v>
      </c>
      <c r="G86" s="11">
        <v>6</v>
      </c>
      <c r="H86" s="14"/>
      <c r="I86" s="9"/>
    </row>
    <row r="87" spans="3:9" ht="31.5" x14ac:dyDescent="0.25">
      <c r="C87" s="1">
        <v>15</v>
      </c>
      <c r="D87" s="1" t="s">
        <v>8</v>
      </c>
      <c r="E87" s="10" t="s">
        <v>58</v>
      </c>
      <c r="F87" s="11" t="s">
        <v>9</v>
      </c>
      <c r="G87" s="11">
        <v>3</v>
      </c>
      <c r="H87" s="14"/>
      <c r="I87" s="9"/>
    </row>
    <row r="88" spans="3:9" ht="15.75" x14ac:dyDescent="0.25">
      <c r="C88" s="1">
        <v>16</v>
      </c>
      <c r="D88" s="1" t="s">
        <v>8</v>
      </c>
      <c r="E88" s="10" t="s">
        <v>70</v>
      </c>
      <c r="F88" s="11" t="s">
        <v>9</v>
      </c>
      <c r="G88" s="11">
        <v>10</v>
      </c>
      <c r="H88" s="14"/>
      <c r="I88" s="9"/>
    </row>
    <row r="89" spans="3:9" ht="47.25" x14ac:dyDescent="0.25">
      <c r="C89" s="1">
        <v>17</v>
      </c>
      <c r="D89" s="1" t="s">
        <v>8</v>
      </c>
      <c r="E89" s="10" t="s">
        <v>78</v>
      </c>
      <c r="F89" s="11" t="s">
        <v>10</v>
      </c>
      <c r="G89" s="11">
        <v>1</v>
      </c>
      <c r="H89" s="31"/>
      <c r="I89" s="9"/>
    </row>
    <row r="90" spans="3:9" x14ac:dyDescent="0.25">
      <c r="C90" s="39" t="s">
        <v>11</v>
      </c>
      <c r="D90" s="40"/>
      <c r="E90" s="40"/>
      <c r="F90" s="40"/>
      <c r="G90" s="40"/>
      <c r="H90" s="41"/>
      <c r="I90" s="3"/>
    </row>
    <row r="91" spans="3:9" ht="18" x14ac:dyDescent="0.25">
      <c r="C91" s="32" t="s">
        <v>13</v>
      </c>
      <c r="D91" s="33"/>
      <c r="E91" s="33"/>
      <c r="F91" s="33"/>
      <c r="G91" s="33"/>
      <c r="H91" s="34"/>
      <c r="I91" s="4"/>
    </row>
    <row r="92" spans="3:9" ht="18" x14ac:dyDescent="0.25">
      <c r="C92" s="32" t="s">
        <v>14</v>
      </c>
      <c r="D92" s="33"/>
      <c r="E92" s="33"/>
      <c r="F92" s="33"/>
      <c r="G92" s="33"/>
      <c r="H92" s="34"/>
      <c r="I92" s="4"/>
    </row>
    <row r="94" spans="3:9" x14ac:dyDescent="0.25">
      <c r="D94" s="29"/>
    </row>
  </sheetData>
  <mergeCells count="13">
    <mergeCell ref="C49:H49"/>
    <mergeCell ref="C1:I2"/>
    <mergeCell ref="C5:I5"/>
    <mergeCell ref="C6:I6"/>
    <mergeCell ref="C27:H27"/>
    <mergeCell ref="C28:I28"/>
    <mergeCell ref="C92:H92"/>
    <mergeCell ref="C50:I50"/>
    <mergeCell ref="C70:H70"/>
    <mergeCell ref="C71:H71"/>
    <mergeCell ref="C72:I72"/>
    <mergeCell ref="C90:H90"/>
    <mergeCell ref="C91:H91"/>
  </mergeCells>
  <pageMargins left="0.25" right="0.25" top="0.75" bottom="0.75" header="0.3" footer="0.3"/>
  <pageSetup paperSize="9" scale="7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02"/>
  <sheetViews>
    <sheetView topLeftCell="A82" zoomScale="90" zoomScaleNormal="90" workbookViewId="0">
      <selection activeCell="E96" sqref="E96"/>
    </sheetView>
  </sheetViews>
  <sheetFormatPr defaultRowHeight="15" x14ac:dyDescent="0.25"/>
  <cols>
    <col min="1" max="1" width="6" customWidth="1"/>
    <col min="2" max="2" width="4" customWidth="1"/>
    <col min="3" max="3" width="5.140625" customWidth="1"/>
    <col min="4" max="4" width="18.85546875" customWidth="1"/>
    <col min="5" max="5" width="31.28515625" customWidth="1"/>
    <col min="6" max="6" width="5.42578125" customWidth="1"/>
    <col min="7" max="7" width="12.5703125" customWidth="1"/>
    <col min="8" max="8" width="18.42578125" customWidth="1"/>
    <col min="9" max="9" width="24.42578125" customWidth="1"/>
  </cols>
  <sheetData>
    <row r="1" spans="3:9" x14ac:dyDescent="0.25">
      <c r="C1" s="47" t="s">
        <v>69</v>
      </c>
      <c r="D1" s="47"/>
      <c r="E1" s="47"/>
      <c r="F1" s="47"/>
      <c r="G1" s="47"/>
      <c r="H1" s="47"/>
      <c r="I1" s="47"/>
    </row>
    <row r="2" spans="3:9" ht="51.75" customHeight="1" x14ac:dyDescent="0.25">
      <c r="C2" s="48"/>
      <c r="D2" s="48"/>
      <c r="E2" s="48"/>
      <c r="F2" s="48"/>
      <c r="G2" s="48"/>
      <c r="H2" s="48"/>
      <c r="I2" s="48"/>
    </row>
    <row r="3" spans="3:9" ht="32.25" customHeight="1" x14ac:dyDescent="0.25"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7" t="s">
        <v>5</v>
      </c>
      <c r="I3" s="18" t="s">
        <v>6</v>
      </c>
    </row>
    <row r="4" spans="3:9" x14ac:dyDescent="0.25"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1">
        <v>6</v>
      </c>
      <c r="I4" s="22">
        <v>7</v>
      </c>
    </row>
    <row r="5" spans="3:9" x14ac:dyDescent="0.25">
      <c r="C5" s="49" t="s">
        <v>7</v>
      </c>
      <c r="D5" s="50"/>
      <c r="E5" s="50"/>
      <c r="F5" s="50"/>
      <c r="G5" s="50"/>
      <c r="H5" s="50"/>
      <c r="I5" s="51"/>
    </row>
    <row r="6" spans="3:9" ht="15" customHeight="1" x14ac:dyDescent="0.25">
      <c r="C6" s="52" t="s">
        <v>16</v>
      </c>
      <c r="D6" s="53"/>
      <c r="E6" s="53"/>
      <c r="F6" s="53"/>
      <c r="G6" s="53"/>
      <c r="H6" s="53"/>
      <c r="I6" s="54"/>
    </row>
    <row r="7" spans="3:9" ht="51" x14ac:dyDescent="0.25">
      <c r="C7" s="1">
        <v>1</v>
      </c>
      <c r="D7" s="1" t="s">
        <v>8</v>
      </c>
      <c r="E7" s="27" t="s">
        <v>66</v>
      </c>
      <c r="F7" s="1" t="s">
        <v>9</v>
      </c>
      <c r="G7" s="7">
        <v>1</v>
      </c>
      <c r="H7" s="8">
        <v>510</v>
      </c>
      <c r="I7" s="25">
        <f t="shared" ref="I7:I28" si="0">SUM(H7*G7)</f>
        <v>510</v>
      </c>
    </row>
    <row r="8" spans="3:9" s="23" customFormat="1" ht="25.5" x14ac:dyDescent="0.25">
      <c r="C8" s="1">
        <v>2</v>
      </c>
      <c r="D8" s="1" t="s">
        <v>8</v>
      </c>
      <c r="E8" s="6" t="s">
        <v>63</v>
      </c>
      <c r="F8" s="1" t="s">
        <v>9</v>
      </c>
      <c r="G8" s="7">
        <v>1</v>
      </c>
      <c r="H8" s="8">
        <v>20</v>
      </c>
      <c r="I8" s="25">
        <f>G8*H8</f>
        <v>20</v>
      </c>
    </row>
    <row r="9" spans="3:9" ht="51.75" customHeight="1" x14ac:dyDescent="0.25">
      <c r="C9" s="1">
        <v>2</v>
      </c>
      <c r="D9" s="1" t="s">
        <v>8</v>
      </c>
      <c r="E9" s="6" t="s">
        <v>64</v>
      </c>
      <c r="F9" s="1" t="s">
        <v>65</v>
      </c>
      <c r="G9" s="7">
        <v>2</v>
      </c>
      <c r="H9" s="8">
        <v>450</v>
      </c>
      <c r="I9" s="25">
        <f t="shared" si="0"/>
        <v>900</v>
      </c>
    </row>
    <row r="10" spans="3:9" ht="25.5" x14ac:dyDescent="0.25">
      <c r="C10" s="1">
        <v>3</v>
      </c>
      <c r="D10" s="1" t="s">
        <v>8</v>
      </c>
      <c r="E10" s="6" t="s">
        <v>17</v>
      </c>
      <c r="F10" s="1" t="s">
        <v>12</v>
      </c>
      <c r="G10" s="7">
        <v>5</v>
      </c>
      <c r="H10" s="8">
        <v>1</v>
      </c>
      <c r="I10" s="25">
        <f t="shared" si="0"/>
        <v>5</v>
      </c>
    </row>
    <row r="11" spans="3:9" ht="31.5" x14ac:dyDescent="0.25">
      <c r="C11" s="1">
        <v>4</v>
      </c>
      <c r="D11" s="1" t="s">
        <v>8</v>
      </c>
      <c r="E11" s="10" t="s">
        <v>18</v>
      </c>
      <c r="F11" s="11" t="s">
        <v>9</v>
      </c>
      <c r="G11" s="12">
        <v>1</v>
      </c>
      <c r="H11" s="8">
        <v>1</v>
      </c>
      <c r="I11" s="25">
        <f t="shared" si="0"/>
        <v>1</v>
      </c>
    </row>
    <row r="12" spans="3:9" ht="31.5" x14ac:dyDescent="0.25">
      <c r="C12" s="1">
        <v>5</v>
      </c>
      <c r="D12" s="1" t="s">
        <v>8</v>
      </c>
      <c r="E12" s="10" t="s">
        <v>19</v>
      </c>
      <c r="F12" s="11" t="s">
        <v>20</v>
      </c>
      <c r="G12" s="12">
        <v>17.2</v>
      </c>
      <c r="H12" s="8">
        <v>8</v>
      </c>
      <c r="I12" s="25">
        <f t="shared" si="0"/>
        <v>137.6</v>
      </c>
    </row>
    <row r="13" spans="3:9" ht="47.25" x14ac:dyDescent="0.25">
      <c r="C13" s="1">
        <v>6</v>
      </c>
      <c r="D13" s="1" t="s">
        <v>8</v>
      </c>
      <c r="E13" s="10" t="s">
        <v>21</v>
      </c>
      <c r="F13" s="11" t="s">
        <v>20</v>
      </c>
      <c r="G13" s="12">
        <v>17.2</v>
      </c>
      <c r="H13" s="8">
        <v>40</v>
      </c>
      <c r="I13" s="25">
        <f t="shared" si="0"/>
        <v>688</v>
      </c>
    </row>
    <row r="14" spans="3:9" ht="47.25" x14ac:dyDescent="0.25">
      <c r="C14" s="1">
        <v>7</v>
      </c>
      <c r="D14" s="1" t="s">
        <v>8</v>
      </c>
      <c r="E14" s="10" t="s">
        <v>22</v>
      </c>
      <c r="F14" s="11" t="s">
        <v>20</v>
      </c>
      <c r="G14" s="12">
        <v>17.2</v>
      </c>
      <c r="H14" s="8">
        <v>40</v>
      </c>
      <c r="I14" s="25">
        <f t="shared" si="0"/>
        <v>688</v>
      </c>
    </row>
    <row r="15" spans="3:9" ht="31.5" x14ac:dyDescent="0.25">
      <c r="C15" s="1">
        <v>8</v>
      </c>
      <c r="D15" s="1" t="s">
        <v>8</v>
      </c>
      <c r="E15" s="10" t="s">
        <v>23</v>
      </c>
      <c r="F15" s="11" t="s">
        <v>20</v>
      </c>
      <c r="G15" s="12">
        <v>17.2</v>
      </c>
      <c r="H15" s="8">
        <v>30</v>
      </c>
      <c r="I15" s="25">
        <f t="shared" si="0"/>
        <v>516</v>
      </c>
    </row>
    <row r="16" spans="3:9" ht="31.5" x14ac:dyDescent="0.25">
      <c r="C16" s="1">
        <v>9</v>
      </c>
      <c r="D16" s="1" t="s">
        <v>8</v>
      </c>
      <c r="E16" s="10" t="s">
        <v>24</v>
      </c>
      <c r="F16" s="11" t="s">
        <v>20</v>
      </c>
      <c r="G16" s="12">
        <v>50.3</v>
      </c>
      <c r="H16" s="8">
        <v>8</v>
      </c>
      <c r="I16" s="25">
        <f t="shared" si="0"/>
        <v>402.4</v>
      </c>
    </row>
    <row r="17" spans="3:9" ht="47.25" x14ac:dyDescent="0.25">
      <c r="C17" s="1">
        <v>10</v>
      </c>
      <c r="D17" s="1" t="s">
        <v>8</v>
      </c>
      <c r="E17" s="10" t="s">
        <v>25</v>
      </c>
      <c r="F17" s="11" t="s">
        <v>20</v>
      </c>
      <c r="G17" s="12">
        <v>50.3</v>
      </c>
      <c r="H17" s="8">
        <v>40</v>
      </c>
      <c r="I17" s="25">
        <f t="shared" si="0"/>
        <v>2012</v>
      </c>
    </row>
    <row r="18" spans="3:9" ht="31.5" x14ac:dyDescent="0.25">
      <c r="C18" s="1">
        <v>11</v>
      </c>
      <c r="D18" s="1" t="s">
        <v>8</v>
      </c>
      <c r="E18" s="10" t="s">
        <v>26</v>
      </c>
      <c r="F18" s="11" t="s">
        <v>62</v>
      </c>
      <c r="G18" s="12">
        <v>11</v>
      </c>
      <c r="H18" s="8">
        <v>25</v>
      </c>
      <c r="I18" s="25">
        <f t="shared" si="0"/>
        <v>275</v>
      </c>
    </row>
    <row r="19" spans="3:9" ht="31.5" x14ac:dyDescent="0.25">
      <c r="C19" s="1">
        <v>12</v>
      </c>
      <c r="D19" s="1" t="s">
        <v>8</v>
      </c>
      <c r="E19" s="10" t="s">
        <v>27</v>
      </c>
      <c r="F19" s="11" t="s">
        <v>20</v>
      </c>
      <c r="G19" s="12">
        <v>50.3</v>
      </c>
      <c r="H19" s="8">
        <v>40</v>
      </c>
      <c r="I19" s="25">
        <f t="shared" si="0"/>
        <v>2012</v>
      </c>
    </row>
    <row r="20" spans="3:9" ht="31.5" x14ac:dyDescent="0.25">
      <c r="C20" s="1">
        <v>13</v>
      </c>
      <c r="D20" s="1" t="s">
        <v>8</v>
      </c>
      <c r="E20" s="10" t="s">
        <v>28</v>
      </c>
      <c r="F20" s="11" t="s">
        <v>20</v>
      </c>
      <c r="G20" s="12">
        <v>50.3</v>
      </c>
      <c r="H20" s="8">
        <v>35</v>
      </c>
      <c r="I20" s="25">
        <f t="shared" si="0"/>
        <v>1760.5</v>
      </c>
    </row>
    <row r="21" spans="3:9" ht="31.5" x14ac:dyDescent="0.25">
      <c r="C21" s="1">
        <v>14</v>
      </c>
      <c r="D21" s="1" t="s">
        <v>8</v>
      </c>
      <c r="E21" s="10" t="s">
        <v>29</v>
      </c>
      <c r="F21" s="11" t="s">
        <v>20</v>
      </c>
      <c r="G21" s="12">
        <v>17.2</v>
      </c>
      <c r="H21" s="8">
        <v>18</v>
      </c>
      <c r="I21" s="25">
        <f t="shared" si="0"/>
        <v>309.59999999999997</v>
      </c>
    </row>
    <row r="22" spans="3:9" ht="31.5" x14ac:dyDescent="0.25">
      <c r="C22" s="1">
        <v>15</v>
      </c>
      <c r="D22" s="1" t="s">
        <v>8</v>
      </c>
      <c r="E22" s="10" t="s">
        <v>30</v>
      </c>
      <c r="F22" s="11" t="s">
        <v>12</v>
      </c>
      <c r="G22" s="12">
        <v>16.899999999999999</v>
      </c>
      <c r="H22" s="8">
        <v>10</v>
      </c>
      <c r="I22" s="25">
        <f t="shared" si="0"/>
        <v>169</v>
      </c>
    </row>
    <row r="23" spans="3:9" ht="63" x14ac:dyDescent="0.25">
      <c r="C23" s="1">
        <v>16</v>
      </c>
      <c r="D23" s="1" t="s">
        <v>8</v>
      </c>
      <c r="E23" s="10" t="s">
        <v>31</v>
      </c>
      <c r="F23" s="11" t="s">
        <v>20</v>
      </c>
      <c r="G23" s="12">
        <v>17.2</v>
      </c>
      <c r="H23" s="8">
        <v>95</v>
      </c>
      <c r="I23" s="25">
        <f t="shared" si="0"/>
        <v>1634</v>
      </c>
    </row>
    <row r="24" spans="3:9" ht="47.25" x14ac:dyDescent="0.25">
      <c r="C24" s="1">
        <v>17</v>
      </c>
      <c r="D24" s="1" t="s">
        <v>8</v>
      </c>
      <c r="E24" s="10" t="s">
        <v>32</v>
      </c>
      <c r="F24" s="11" t="s">
        <v>12</v>
      </c>
      <c r="G24" s="12">
        <v>16.899999999999999</v>
      </c>
      <c r="H24" s="8">
        <v>28</v>
      </c>
      <c r="I24" s="25">
        <f t="shared" si="0"/>
        <v>473.19999999999993</v>
      </c>
    </row>
    <row r="25" spans="3:9" ht="15.75" x14ac:dyDescent="0.25">
      <c r="C25" s="1">
        <v>18</v>
      </c>
      <c r="D25" s="1" t="s">
        <v>8</v>
      </c>
      <c r="E25" s="10" t="s">
        <v>33</v>
      </c>
      <c r="F25" s="11" t="s">
        <v>9</v>
      </c>
      <c r="G25" s="12">
        <v>1</v>
      </c>
      <c r="H25" s="8">
        <v>60</v>
      </c>
      <c r="I25" s="25">
        <f t="shared" si="0"/>
        <v>60</v>
      </c>
    </row>
    <row r="26" spans="3:9" ht="31.5" x14ac:dyDescent="0.25">
      <c r="C26" s="1">
        <v>19</v>
      </c>
      <c r="D26" s="1" t="s">
        <v>8</v>
      </c>
      <c r="E26" s="10" t="s">
        <v>34</v>
      </c>
      <c r="F26" s="11" t="s">
        <v>9</v>
      </c>
      <c r="G26" s="12">
        <v>1</v>
      </c>
      <c r="H26" s="8">
        <v>40</v>
      </c>
      <c r="I26" s="25">
        <f t="shared" si="0"/>
        <v>40</v>
      </c>
    </row>
    <row r="27" spans="3:9" ht="31.5" x14ac:dyDescent="0.25">
      <c r="C27" s="1">
        <v>20</v>
      </c>
      <c r="D27" s="1" t="s">
        <v>8</v>
      </c>
      <c r="E27" s="10" t="s">
        <v>35</v>
      </c>
      <c r="F27" s="11" t="s">
        <v>9</v>
      </c>
      <c r="G27" s="12">
        <v>2</v>
      </c>
      <c r="H27" s="8">
        <v>140</v>
      </c>
      <c r="I27" s="25">
        <f t="shared" si="0"/>
        <v>280</v>
      </c>
    </row>
    <row r="28" spans="3:9" ht="31.5" x14ac:dyDescent="0.25">
      <c r="C28" s="1">
        <v>21</v>
      </c>
      <c r="D28" s="1" t="s">
        <v>8</v>
      </c>
      <c r="E28" s="10" t="s">
        <v>36</v>
      </c>
      <c r="F28" s="11" t="s">
        <v>12</v>
      </c>
      <c r="G28" s="12">
        <v>3</v>
      </c>
      <c r="H28" s="8">
        <v>4</v>
      </c>
      <c r="I28" s="25">
        <f t="shared" si="0"/>
        <v>12</v>
      </c>
    </row>
    <row r="29" spans="3:9" x14ac:dyDescent="0.25">
      <c r="C29" s="55" t="s">
        <v>11</v>
      </c>
      <c r="D29" s="56"/>
      <c r="E29" s="56"/>
      <c r="F29" s="56"/>
      <c r="G29" s="56"/>
      <c r="H29" s="57"/>
      <c r="I29" s="26">
        <f>SUM(I7:I28)</f>
        <v>12905.300000000001</v>
      </c>
    </row>
    <row r="30" spans="3:9" ht="15" customHeight="1" x14ac:dyDescent="0.25">
      <c r="C30" s="58" t="s">
        <v>37</v>
      </c>
      <c r="D30" s="59"/>
      <c r="E30" s="59"/>
      <c r="F30" s="59"/>
      <c r="G30" s="59"/>
      <c r="H30" s="59"/>
      <c r="I30" s="60"/>
    </row>
    <row r="31" spans="3:9" ht="51" x14ac:dyDescent="0.25">
      <c r="C31" s="1">
        <v>1</v>
      </c>
      <c r="D31" s="1" t="s">
        <v>8</v>
      </c>
      <c r="E31" s="27" t="s">
        <v>66</v>
      </c>
      <c r="F31" s="11" t="s">
        <v>9</v>
      </c>
      <c r="G31" s="13">
        <v>1</v>
      </c>
      <c r="H31" s="8">
        <f>H7</f>
        <v>510</v>
      </c>
      <c r="I31" s="25">
        <f>H31*G31</f>
        <v>510</v>
      </c>
    </row>
    <row r="32" spans="3:9" s="23" customFormat="1" ht="25.5" x14ac:dyDescent="0.25">
      <c r="C32" s="1"/>
      <c r="D32" s="1" t="s">
        <v>8</v>
      </c>
      <c r="E32" s="6" t="s">
        <v>63</v>
      </c>
      <c r="F32" s="1" t="s">
        <v>9</v>
      </c>
      <c r="G32" s="7">
        <v>1</v>
      </c>
      <c r="H32" s="8">
        <f>H8</f>
        <v>20</v>
      </c>
      <c r="I32" s="25">
        <f>H32*G32</f>
        <v>20</v>
      </c>
    </row>
    <row r="33" spans="3:9" ht="25.5" x14ac:dyDescent="0.25">
      <c r="C33" s="1">
        <v>2</v>
      </c>
      <c r="D33" s="1" t="s">
        <v>8</v>
      </c>
      <c r="E33" s="6" t="s">
        <v>64</v>
      </c>
      <c r="F33" s="1" t="s">
        <v>65</v>
      </c>
      <c r="G33" s="7">
        <v>2</v>
      </c>
      <c r="H33" s="8">
        <v>450</v>
      </c>
      <c r="I33" s="25">
        <f t="shared" ref="I33" si="1">SUM(H33*G33)</f>
        <v>900</v>
      </c>
    </row>
    <row r="34" spans="3:9" ht="31.5" x14ac:dyDescent="0.25">
      <c r="C34" s="1">
        <v>3</v>
      </c>
      <c r="D34" s="1" t="s">
        <v>8</v>
      </c>
      <c r="E34" s="10" t="s">
        <v>38</v>
      </c>
      <c r="F34" s="11" t="s">
        <v>12</v>
      </c>
      <c r="G34" s="11">
        <v>5</v>
      </c>
      <c r="H34" s="8">
        <v>1</v>
      </c>
      <c r="I34" s="25">
        <f t="shared" ref="I34:I52" si="2">H34*G34</f>
        <v>5</v>
      </c>
    </row>
    <row r="35" spans="3:9" ht="31.5" x14ac:dyDescent="0.25">
      <c r="C35" s="1">
        <v>4</v>
      </c>
      <c r="D35" s="1" t="s">
        <v>8</v>
      </c>
      <c r="E35" s="10" t="s">
        <v>18</v>
      </c>
      <c r="F35" s="11" t="s">
        <v>9</v>
      </c>
      <c r="G35" s="11">
        <v>1</v>
      </c>
      <c r="H35" s="8">
        <v>1</v>
      </c>
      <c r="I35" s="25">
        <f t="shared" si="2"/>
        <v>1</v>
      </c>
    </row>
    <row r="36" spans="3:9" ht="31.5" x14ac:dyDescent="0.25">
      <c r="C36" s="1">
        <v>5</v>
      </c>
      <c r="D36" s="1" t="s">
        <v>8</v>
      </c>
      <c r="E36" s="10" t="s">
        <v>19</v>
      </c>
      <c r="F36" s="11" t="s">
        <v>20</v>
      </c>
      <c r="G36" s="11">
        <v>17.399999999999999</v>
      </c>
      <c r="H36" s="8">
        <v>8</v>
      </c>
      <c r="I36" s="25">
        <f t="shared" si="2"/>
        <v>139.19999999999999</v>
      </c>
    </row>
    <row r="37" spans="3:9" ht="47.25" x14ac:dyDescent="0.25">
      <c r="C37" s="1">
        <v>6</v>
      </c>
      <c r="D37" s="1" t="s">
        <v>8</v>
      </c>
      <c r="E37" s="10" t="s">
        <v>21</v>
      </c>
      <c r="F37" s="11" t="s">
        <v>20</v>
      </c>
      <c r="G37" s="11">
        <v>17.399999999999999</v>
      </c>
      <c r="H37" s="8">
        <v>40</v>
      </c>
      <c r="I37" s="25">
        <f t="shared" si="2"/>
        <v>696</v>
      </c>
    </row>
    <row r="38" spans="3:9" ht="47.25" x14ac:dyDescent="0.25">
      <c r="C38" s="1">
        <v>7</v>
      </c>
      <c r="D38" s="1" t="s">
        <v>8</v>
      </c>
      <c r="E38" s="10" t="s">
        <v>22</v>
      </c>
      <c r="F38" s="11" t="s">
        <v>20</v>
      </c>
      <c r="G38" s="11">
        <v>17.399999999999999</v>
      </c>
      <c r="H38" s="8">
        <v>40</v>
      </c>
      <c r="I38" s="25">
        <f t="shared" si="2"/>
        <v>696</v>
      </c>
    </row>
    <row r="39" spans="3:9" ht="31.5" x14ac:dyDescent="0.25">
      <c r="C39" s="1">
        <v>8</v>
      </c>
      <c r="D39" s="1" t="s">
        <v>8</v>
      </c>
      <c r="E39" s="10" t="s">
        <v>23</v>
      </c>
      <c r="F39" s="11" t="s">
        <v>20</v>
      </c>
      <c r="G39" s="11">
        <v>17.399999999999999</v>
      </c>
      <c r="H39" s="8">
        <v>30</v>
      </c>
      <c r="I39" s="25">
        <f t="shared" si="2"/>
        <v>522</v>
      </c>
    </row>
    <row r="40" spans="3:9" ht="31.5" x14ac:dyDescent="0.25">
      <c r="C40" s="1">
        <v>9</v>
      </c>
      <c r="D40" s="1" t="s">
        <v>8</v>
      </c>
      <c r="E40" s="10" t="s">
        <v>24</v>
      </c>
      <c r="F40" s="11" t="s">
        <v>20</v>
      </c>
      <c r="G40" s="11">
        <v>50.5</v>
      </c>
      <c r="H40" s="8">
        <v>8</v>
      </c>
      <c r="I40" s="25">
        <f t="shared" si="2"/>
        <v>404</v>
      </c>
    </row>
    <row r="41" spans="3:9" ht="47.25" x14ac:dyDescent="0.25">
      <c r="C41" s="1">
        <v>10</v>
      </c>
      <c r="D41" s="1" t="s">
        <v>8</v>
      </c>
      <c r="E41" s="10" t="s">
        <v>25</v>
      </c>
      <c r="F41" s="11" t="s">
        <v>20</v>
      </c>
      <c r="G41" s="11">
        <v>50.5</v>
      </c>
      <c r="H41" s="8">
        <v>40</v>
      </c>
      <c r="I41" s="25">
        <f t="shared" si="2"/>
        <v>2020</v>
      </c>
    </row>
    <row r="42" spans="3:9" ht="31.5" x14ac:dyDescent="0.25">
      <c r="C42" s="1">
        <v>11</v>
      </c>
      <c r="D42" s="1" t="s">
        <v>8</v>
      </c>
      <c r="E42" s="10" t="s">
        <v>26</v>
      </c>
      <c r="F42" s="11" t="s">
        <v>12</v>
      </c>
      <c r="G42" s="11">
        <v>8.8000000000000007</v>
      </c>
      <c r="H42" s="8">
        <v>25</v>
      </c>
      <c r="I42" s="25">
        <f t="shared" si="2"/>
        <v>220.00000000000003</v>
      </c>
    </row>
    <row r="43" spans="3:9" ht="31.5" x14ac:dyDescent="0.25">
      <c r="C43" s="1">
        <v>12</v>
      </c>
      <c r="D43" s="1" t="s">
        <v>8</v>
      </c>
      <c r="E43" s="10" t="s">
        <v>27</v>
      </c>
      <c r="F43" s="11" t="s">
        <v>20</v>
      </c>
      <c r="G43" s="11">
        <v>50.5</v>
      </c>
      <c r="H43" s="8">
        <v>40</v>
      </c>
      <c r="I43" s="25">
        <f t="shared" si="2"/>
        <v>2020</v>
      </c>
    </row>
    <row r="44" spans="3:9" ht="31.5" x14ac:dyDescent="0.25">
      <c r="C44" s="1">
        <v>13</v>
      </c>
      <c r="D44" s="1" t="s">
        <v>8</v>
      </c>
      <c r="E44" s="10" t="s">
        <v>28</v>
      </c>
      <c r="F44" s="11" t="s">
        <v>20</v>
      </c>
      <c r="G44" s="11">
        <v>50.5</v>
      </c>
      <c r="H44" s="8">
        <v>35</v>
      </c>
      <c r="I44" s="25">
        <f t="shared" si="2"/>
        <v>1767.5</v>
      </c>
    </row>
    <row r="45" spans="3:9" ht="31.5" x14ac:dyDescent="0.25">
      <c r="C45" s="1">
        <v>14</v>
      </c>
      <c r="D45" s="1" t="s">
        <v>8</v>
      </c>
      <c r="E45" s="10" t="s">
        <v>29</v>
      </c>
      <c r="F45" s="11" t="s">
        <v>20</v>
      </c>
      <c r="G45" s="11">
        <v>17.399999999999999</v>
      </c>
      <c r="H45" s="8">
        <v>18</v>
      </c>
      <c r="I45" s="25">
        <f t="shared" si="2"/>
        <v>313.2</v>
      </c>
    </row>
    <row r="46" spans="3:9" ht="31.5" x14ac:dyDescent="0.25">
      <c r="C46" s="1">
        <v>15</v>
      </c>
      <c r="D46" s="1" t="s">
        <v>8</v>
      </c>
      <c r="E46" s="10" t="s">
        <v>30</v>
      </c>
      <c r="F46" s="11" t="s">
        <v>12</v>
      </c>
      <c r="G46" s="11">
        <v>17</v>
      </c>
      <c r="H46" s="8">
        <v>10</v>
      </c>
      <c r="I46" s="25">
        <f t="shared" si="2"/>
        <v>170</v>
      </c>
    </row>
    <row r="47" spans="3:9" ht="63" x14ac:dyDescent="0.25">
      <c r="C47" s="1">
        <v>16</v>
      </c>
      <c r="D47" s="1" t="s">
        <v>8</v>
      </c>
      <c r="E47" s="10" t="s">
        <v>39</v>
      </c>
      <c r="F47" s="11" t="s">
        <v>20</v>
      </c>
      <c r="G47" s="11">
        <v>17.399999999999999</v>
      </c>
      <c r="H47" s="8">
        <v>95</v>
      </c>
      <c r="I47" s="25">
        <f t="shared" si="2"/>
        <v>1652.9999999999998</v>
      </c>
    </row>
    <row r="48" spans="3:9" ht="47.25" x14ac:dyDescent="0.25">
      <c r="C48" s="1">
        <v>17</v>
      </c>
      <c r="D48" s="1" t="s">
        <v>8</v>
      </c>
      <c r="E48" s="10" t="s">
        <v>32</v>
      </c>
      <c r="F48" s="11" t="s">
        <v>12</v>
      </c>
      <c r="G48" s="11">
        <v>17</v>
      </c>
      <c r="H48" s="8">
        <v>28</v>
      </c>
      <c r="I48" s="25">
        <f t="shared" si="2"/>
        <v>476</v>
      </c>
    </row>
    <row r="49" spans="3:9" ht="15.75" x14ac:dyDescent="0.25">
      <c r="C49" s="1">
        <v>18</v>
      </c>
      <c r="D49" s="1" t="s">
        <v>8</v>
      </c>
      <c r="E49" s="10" t="s">
        <v>33</v>
      </c>
      <c r="F49" s="11" t="s">
        <v>9</v>
      </c>
      <c r="G49" s="11">
        <v>1</v>
      </c>
      <c r="H49" s="8">
        <v>60</v>
      </c>
      <c r="I49" s="25">
        <f t="shared" si="2"/>
        <v>60</v>
      </c>
    </row>
    <row r="50" spans="3:9" ht="31.5" x14ac:dyDescent="0.25">
      <c r="C50" s="1">
        <v>19</v>
      </c>
      <c r="D50" s="1" t="s">
        <v>8</v>
      </c>
      <c r="E50" s="10" t="s">
        <v>34</v>
      </c>
      <c r="F50" s="11" t="s">
        <v>9</v>
      </c>
      <c r="G50" s="11">
        <v>1</v>
      </c>
      <c r="H50" s="8">
        <v>40</v>
      </c>
      <c r="I50" s="25">
        <f t="shared" si="2"/>
        <v>40</v>
      </c>
    </row>
    <row r="51" spans="3:9" ht="31.5" x14ac:dyDescent="0.25">
      <c r="C51" s="1">
        <v>20</v>
      </c>
      <c r="D51" s="1" t="s">
        <v>8</v>
      </c>
      <c r="E51" s="10" t="s">
        <v>35</v>
      </c>
      <c r="F51" s="11" t="s">
        <v>9</v>
      </c>
      <c r="G51" s="11">
        <v>2</v>
      </c>
      <c r="H51" s="8">
        <v>140</v>
      </c>
      <c r="I51" s="25">
        <f t="shared" si="2"/>
        <v>280</v>
      </c>
    </row>
    <row r="52" spans="3:9" ht="31.5" x14ac:dyDescent="0.25">
      <c r="C52" s="1">
        <v>21</v>
      </c>
      <c r="D52" s="1" t="s">
        <v>8</v>
      </c>
      <c r="E52" s="10" t="s">
        <v>36</v>
      </c>
      <c r="F52" s="11" t="s">
        <v>12</v>
      </c>
      <c r="G52" s="11">
        <v>3</v>
      </c>
      <c r="H52" s="8">
        <v>4</v>
      </c>
      <c r="I52" s="25">
        <f t="shared" si="2"/>
        <v>12</v>
      </c>
    </row>
    <row r="53" spans="3:9" ht="15" customHeight="1" x14ac:dyDescent="0.25">
      <c r="C53" s="46" t="s">
        <v>11</v>
      </c>
      <c r="D53" s="46"/>
      <c r="E53" s="46"/>
      <c r="F53" s="46"/>
      <c r="G53" s="46"/>
      <c r="H53" s="46"/>
      <c r="I53" s="28">
        <f>SUM(I31:I51)</f>
        <v>12912.900000000001</v>
      </c>
    </row>
    <row r="54" spans="3:9" ht="15" customHeight="1" x14ac:dyDescent="0.25">
      <c r="C54" s="38" t="s">
        <v>40</v>
      </c>
      <c r="D54" s="38"/>
      <c r="E54" s="38"/>
      <c r="F54" s="38"/>
      <c r="G54" s="38"/>
      <c r="H54" s="38"/>
      <c r="I54" s="38"/>
    </row>
    <row r="55" spans="3:9" ht="51" x14ac:dyDescent="0.25">
      <c r="C55" s="1">
        <v>1</v>
      </c>
      <c r="D55" s="1" t="s">
        <v>8</v>
      </c>
      <c r="E55" s="27" t="s">
        <v>67</v>
      </c>
      <c r="F55" s="11" t="s">
        <v>9</v>
      </c>
      <c r="G55" s="13">
        <v>1</v>
      </c>
      <c r="H55" s="8">
        <v>600</v>
      </c>
      <c r="I55" s="9">
        <f>H55*G55</f>
        <v>600</v>
      </c>
    </row>
    <row r="56" spans="3:9" s="23" customFormat="1" ht="25.5" x14ac:dyDescent="0.25">
      <c r="C56" s="1"/>
      <c r="D56" s="1" t="s">
        <v>8</v>
      </c>
      <c r="E56" s="6" t="s">
        <v>63</v>
      </c>
      <c r="F56" s="1" t="s">
        <v>9</v>
      </c>
      <c r="G56" s="7">
        <v>1</v>
      </c>
      <c r="H56" s="8">
        <f>H8</f>
        <v>20</v>
      </c>
      <c r="I56" s="9">
        <f>H56*G56</f>
        <v>20</v>
      </c>
    </row>
    <row r="57" spans="3:9" ht="31.5" x14ac:dyDescent="0.25">
      <c r="C57" s="1">
        <v>2</v>
      </c>
      <c r="D57" s="1" t="s">
        <v>8</v>
      </c>
      <c r="E57" s="10" t="s">
        <v>38</v>
      </c>
      <c r="F57" s="11" t="s">
        <v>12</v>
      </c>
      <c r="G57" s="11">
        <v>2.75</v>
      </c>
      <c r="H57" s="8">
        <v>1</v>
      </c>
      <c r="I57" s="9">
        <f t="shared" ref="I57:I75" si="3">H57*G57</f>
        <v>2.75</v>
      </c>
    </row>
    <row r="58" spans="3:9" ht="31.5" x14ac:dyDescent="0.25">
      <c r="C58" s="1">
        <v>3</v>
      </c>
      <c r="D58" s="1" t="s">
        <v>8</v>
      </c>
      <c r="E58" s="10" t="s">
        <v>18</v>
      </c>
      <c r="F58" s="11" t="s">
        <v>9</v>
      </c>
      <c r="G58" s="11">
        <v>1</v>
      </c>
      <c r="H58" s="8">
        <v>1</v>
      </c>
      <c r="I58" s="9">
        <f t="shared" si="3"/>
        <v>1</v>
      </c>
    </row>
    <row r="59" spans="3:9" ht="31.5" x14ac:dyDescent="0.25">
      <c r="C59" s="1">
        <v>4</v>
      </c>
      <c r="D59" s="1" t="s">
        <v>8</v>
      </c>
      <c r="E59" s="10" t="s">
        <v>19</v>
      </c>
      <c r="F59" s="11" t="s">
        <v>20</v>
      </c>
      <c r="G59" s="11">
        <v>9.9</v>
      </c>
      <c r="H59" s="8">
        <v>8</v>
      </c>
      <c r="I59" s="9">
        <f t="shared" si="3"/>
        <v>79.2</v>
      </c>
    </row>
    <row r="60" spans="3:9" ht="47.25" x14ac:dyDescent="0.25">
      <c r="C60" s="1">
        <v>5</v>
      </c>
      <c r="D60" s="1" t="s">
        <v>8</v>
      </c>
      <c r="E60" s="10" t="s">
        <v>21</v>
      </c>
      <c r="F60" s="11" t="s">
        <v>20</v>
      </c>
      <c r="G60" s="11">
        <v>9.9</v>
      </c>
      <c r="H60" s="8">
        <v>40</v>
      </c>
      <c r="I60" s="9">
        <f t="shared" si="3"/>
        <v>396</v>
      </c>
    </row>
    <row r="61" spans="3:9" ht="47.25" x14ac:dyDescent="0.25">
      <c r="C61" s="1">
        <v>6</v>
      </c>
      <c r="D61" s="1" t="s">
        <v>8</v>
      </c>
      <c r="E61" s="10" t="s">
        <v>22</v>
      </c>
      <c r="F61" s="11" t="s">
        <v>20</v>
      </c>
      <c r="G61" s="11">
        <v>9.9</v>
      </c>
      <c r="H61" s="8">
        <v>40</v>
      </c>
      <c r="I61" s="9">
        <f t="shared" si="3"/>
        <v>396</v>
      </c>
    </row>
    <row r="62" spans="3:9" ht="31.5" x14ac:dyDescent="0.25">
      <c r="C62" s="1">
        <v>7</v>
      </c>
      <c r="D62" s="1" t="s">
        <v>8</v>
      </c>
      <c r="E62" s="10" t="s">
        <v>23</v>
      </c>
      <c r="F62" s="11" t="s">
        <v>20</v>
      </c>
      <c r="G62" s="11">
        <v>9.9</v>
      </c>
      <c r="H62" s="8">
        <v>30</v>
      </c>
      <c r="I62" s="9">
        <f t="shared" si="3"/>
        <v>297</v>
      </c>
    </row>
    <row r="63" spans="3:9" ht="31.5" x14ac:dyDescent="0.25">
      <c r="C63" s="1">
        <v>8</v>
      </c>
      <c r="D63" s="1" t="s">
        <v>8</v>
      </c>
      <c r="E63" s="10" t="s">
        <v>24</v>
      </c>
      <c r="F63" s="11" t="s">
        <v>20</v>
      </c>
      <c r="G63" s="11">
        <v>37.4</v>
      </c>
      <c r="H63" s="8">
        <v>8</v>
      </c>
      <c r="I63" s="9">
        <f t="shared" si="3"/>
        <v>299.2</v>
      </c>
    </row>
    <row r="64" spans="3:9" ht="47.25" x14ac:dyDescent="0.25">
      <c r="C64" s="1">
        <v>9</v>
      </c>
      <c r="D64" s="1" t="s">
        <v>8</v>
      </c>
      <c r="E64" s="10" t="s">
        <v>25</v>
      </c>
      <c r="F64" s="11" t="s">
        <v>20</v>
      </c>
      <c r="G64" s="11">
        <v>37.4</v>
      </c>
      <c r="H64" s="8">
        <v>40</v>
      </c>
      <c r="I64" s="9">
        <f t="shared" si="3"/>
        <v>1496</v>
      </c>
    </row>
    <row r="65" spans="3:9" ht="31.5" x14ac:dyDescent="0.25">
      <c r="C65" s="1">
        <v>10</v>
      </c>
      <c r="D65" s="1" t="s">
        <v>8</v>
      </c>
      <c r="E65" s="10" t="s">
        <v>26</v>
      </c>
      <c r="F65" s="11" t="s">
        <v>12</v>
      </c>
      <c r="G65" s="11">
        <v>22.7</v>
      </c>
      <c r="H65" s="8">
        <v>25</v>
      </c>
      <c r="I65" s="9">
        <f t="shared" si="3"/>
        <v>567.5</v>
      </c>
    </row>
    <row r="66" spans="3:9" ht="31.5" x14ac:dyDescent="0.25">
      <c r="C66" s="1">
        <v>11</v>
      </c>
      <c r="D66" s="1" t="s">
        <v>8</v>
      </c>
      <c r="E66" s="10" t="s">
        <v>27</v>
      </c>
      <c r="F66" s="11" t="s">
        <v>20</v>
      </c>
      <c r="G66" s="11">
        <v>37.4</v>
      </c>
      <c r="H66" s="8">
        <v>40</v>
      </c>
      <c r="I66" s="9">
        <f t="shared" si="3"/>
        <v>1496</v>
      </c>
    </row>
    <row r="67" spans="3:9" ht="31.5" x14ac:dyDescent="0.25">
      <c r="C67" s="1">
        <v>12</v>
      </c>
      <c r="D67" s="1" t="s">
        <v>8</v>
      </c>
      <c r="E67" s="10" t="s">
        <v>28</v>
      </c>
      <c r="F67" s="11" t="s">
        <v>20</v>
      </c>
      <c r="G67" s="11">
        <v>37.4</v>
      </c>
      <c r="H67" s="8">
        <v>35</v>
      </c>
      <c r="I67" s="9">
        <f t="shared" si="3"/>
        <v>1309</v>
      </c>
    </row>
    <row r="68" spans="3:9" ht="31.5" x14ac:dyDescent="0.25">
      <c r="C68" s="1">
        <v>13</v>
      </c>
      <c r="D68" s="1" t="s">
        <v>8</v>
      </c>
      <c r="E68" s="10" t="s">
        <v>29</v>
      </c>
      <c r="F68" s="11" t="s">
        <v>20</v>
      </c>
      <c r="G68" s="11">
        <v>9.9</v>
      </c>
      <c r="H68" s="8">
        <v>18</v>
      </c>
      <c r="I68" s="9">
        <f t="shared" si="3"/>
        <v>178.20000000000002</v>
      </c>
    </row>
    <row r="69" spans="3:9" ht="31.5" x14ac:dyDescent="0.25">
      <c r="C69" s="1">
        <v>14</v>
      </c>
      <c r="D69" s="1" t="s">
        <v>8</v>
      </c>
      <c r="E69" s="10" t="s">
        <v>30</v>
      </c>
      <c r="F69" s="11" t="s">
        <v>12</v>
      </c>
      <c r="G69" s="11">
        <v>12.7</v>
      </c>
      <c r="H69" s="8">
        <v>10</v>
      </c>
      <c r="I69" s="9">
        <f t="shared" si="3"/>
        <v>127</v>
      </c>
    </row>
    <row r="70" spans="3:9" ht="63" x14ac:dyDescent="0.25">
      <c r="C70" s="1">
        <v>15</v>
      </c>
      <c r="D70" s="1" t="s">
        <v>8</v>
      </c>
      <c r="E70" s="10" t="s">
        <v>39</v>
      </c>
      <c r="F70" s="11" t="s">
        <v>20</v>
      </c>
      <c r="G70" s="11">
        <v>9.9</v>
      </c>
      <c r="H70" s="8">
        <v>95</v>
      </c>
      <c r="I70" s="9">
        <f t="shared" si="3"/>
        <v>940.5</v>
      </c>
    </row>
    <row r="71" spans="3:9" ht="47.25" x14ac:dyDescent="0.25">
      <c r="C71" s="1">
        <v>16</v>
      </c>
      <c r="D71" s="1" t="s">
        <v>8</v>
      </c>
      <c r="E71" s="10" t="s">
        <v>32</v>
      </c>
      <c r="F71" s="11" t="s">
        <v>12</v>
      </c>
      <c r="G71" s="11">
        <v>12.7</v>
      </c>
      <c r="H71" s="8">
        <v>28</v>
      </c>
      <c r="I71" s="9">
        <f t="shared" si="3"/>
        <v>355.59999999999997</v>
      </c>
    </row>
    <row r="72" spans="3:9" ht="15.75" x14ac:dyDescent="0.25">
      <c r="C72" s="1">
        <v>17</v>
      </c>
      <c r="D72" s="1" t="s">
        <v>8</v>
      </c>
      <c r="E72" s="10" t="s">
        <v>33</v>
      </c>
      <c r="F72" s="11" t="s">
        <v>9</v>
      </c>
      <c r="G72" s="11">
        <v>1</v>
      </c>
      <c r="H72" s="8">
        <v>60</v>
      </c>
      <c r="I72" s="9">
        <f t="shared" si="3"/>
        <v>60</v>
      </c>
    </row>
    <row r="73" spans="3:9" ht="31.5" x14ac:dyDescent="0.25">
      <c r="C73" s="1">
        <v>18</v>
      </c>
      <c r="D73" s="1" t="s">
        <v>8</v>
      </c>
      <c r="E73" s="10" t="s">
        <v>34</v>
      </c>
      <c r="F73" s="11" t="s">
        <v>9</v>
      </c>
      <c r="G73" s="11">
        <v>1</v>
      </c>
      <c r="H73" s="8">
        <v>40</v>
      </c>
      <c r="I73" s="9">
        <f t="shared" si="3"/>
        <v>40</v>
      </c>
    </row>
    <row r="74" spans="3:9" ht="31.5" x14ac:dyDescent="0.25">
      <c r="C74" s="1">
        <v>19</v>
      </c>
      <c r="D74" s="1" t="s">
        <v>8</v>
      </c>
      <c r="E74" s="10" t="s">
        <v>41</v>
      </c>
      <c r="F74" s="11" t="s">
        <v>9</v>
      </c>
      <c r="G74" s="11">
        <v>1</v>
      </c>
      <c r="H74" s="8">
        <v>140</v>
      </c>
      <c r="I74" s="9">
        <f t="shared" si="3"/>
        <v>140</v>
      </c>
    </row>
    <row r="75" spans="3:9" ht="31.5" x14ac:dyDescent="0.25">
      <c r="C75" s="1">
        <v>20</v>
      </c>
      <c r="D75" s="1" t="s">
        <v>8</v>
      </c>
      <c r="E75" s="10" t="s">
        <v>42</v>
      </c>
      <c r="F75" s="11" t="s">
        <v>12</v>
      </c>
      <c r="G75" s="11">
        <v>1.5</v>
      </c>
      <c r="H75" s="8">
        <v>4</v>
      </c>
      <c r="I75" s="9">
        <f t="shared" si="3"/>
        <v>6</v>
      </c>
    </row>
    <row r="76" spans="3:9" x14ac:dyDescent="0.25">
      <c r="C76" s="39" t="s">
        <v>11</v>
      </c>
      <c r="D76" s="40"/>
      <c r="E76" s="40"/>
      <c r="F76" s="40"/>
      <c r="G76" s="40"/>
      <c r="H76" s="41"/>
      <c r="I76" s="3">
        <f>SUM(I55:I75)</f>
        <v>8806.9499999999989</v>
      </c>
    </row>
    <row r="77" spans="3:9" x14ac:dyDescent="0.25">
      <c r="C77" s="42" t="s">
        <v>43</v>
      </c>
      <c r="D77" s="42"/>
      <c r="E77" s="42"/>
      <c r="F77" s="42"/>
      <c r="G77" s="42"/>
      <c r="H77" s="42"/>
      <c r="I77" s="2">
        <f>I76+I53+I29</f>
        <v>34625.15</v>
      </c>
    </row>
    <row r="78" spans="3:9" x14ac:dyDescent="0.25">
      <c r="C78" s="43" t="s">
        <v>44</v>
      </c>
      <c r="D78" s="44"/>
      <c r="E78" s="44"/>
      <c r="F78" s="44"/>
      <c r="G78" s="44"/>
      <c r="H78" s="44"/>
      <c r="I78" s="45"/>
    </row>
    <row r="79" spans="3:9" ht="31.5" x14ac:dyDescent="0.25">
      <c r="C79" s="1">
        <v>1</v>
      </c>
      <c r="D79" s="1" t="s">
        <v>8</v>
      </c>
      <c r="E79" s="10" t="s">
        <v>45</v>
      </c>
      <c r="F79" s="11" t="s">
        <v>9</v>
      </c>
      <c r="G79" s="11">
        <v>15</v>
      </c>
      <c r="H79" s="14">
        <v>10</v>
      </c>
      <c r="I79" s="9">
        <f t="shared" ref="I79:I96" si="4">SUM(H79*G79)</f>
        <v>150</v>
      </c>
    </row>
    <row r="80" spans="3:9" ht="31.5" x14ac:dyDescent="0.25">
      <c r="C80" s="1">
        <v>2</v>
      </c>
      <c r="D80" s="1" t="s">
        <v>8</v>
      </c>
      <c r="E80" s="10" t="s">
        <v>46</v>
      </c>
      <c r="F80" s="11" t="s">
        <v>9</v>
      </c>
      <c r="G80" s="11">
        <v>20</v>
      </c>
      <c r="H80" s="14">
        <v>10</v>
      </c>
      <c r="I80" s="9">
        <f t="shared" si="4"/>
        <v>200</v>
      </c>
    </row>
    <row r="81" spans="3:9" ht="78.75" x14ac:dyDescent="0.25">
      <c r="C81" s="1">
        <v>3</v>
      </c>
      <c r="D81" s="1" t="s">
        <v>8</v>
      </c>
      <c r="E81" s="10" t="s">
        <v>47</v>
      </c>
      <c r="F81" s="11" t="s">
        <v>10</v>
      </c>
      <c r="G81" s="11">
        <v>1</v>
      </c>
      <c r="H81" s="14">
        <v>450</v>
      </c>
      <c r="I81" s="9">
        <f t="shared" si="4"/>
        <v>450</v>
      </c>
    </row>
    <row r="82" spans="3:9" ht="31.5" x14ac:dyDescent="0.25">
      <c r="C82" s="1">
        <v>4</v>
      </c>
      <c r="D82" s="1" t="s">
        <v>8</v>
      </c>
      <c r="E82" s="10" t="s">
        <v>48</v>
      </c>
      <c r="F82" s="11" t="s">
        <v>10</v>
      </c>
      <c r="G82" s="11">
        <v>1</v>
      </c>
      <c r="H82" s="14">
        <v>400</v>
      </c>
      <c r="I82" s="9">
        <f>SUM(H82*G82)</f>
        <v>400</v>
      </c>
    </row>
    <row r="83" spans="3:9" ht="31.5" x14ac:dyDescent="0.25">
      <c r="C83" s="1">
        <v>5</v>
      </c>
      <c r="D83" s="1" t="s">
        <v>8</v>
      </c>
      <c r="E83" s="10" t="s">
        <v>49</v>
      </c>
      <c r="F83" s="11" t="s">
        <v>9</v>
      </c>
      <c r="G83" s="11">
        <v>45</v>
      </c>
      <c r="H83" s="14">
        <v>15</v>
      </c>
      <c r="I83" s="9">
        <f>SUM(H83*G83)</f>
        <v>675</v>
      </c>
    </row>
    <row r="84" spans="3:9" ht="31.5" x14ac:dyDescent="0.25">
      <c r="C84" s="1">
        <v>6</v>
      </c>
      <c r="D84" s="1" t="s">
        <v>8</v>
      </c>
      <c r="E84" s="10" t="s">
        <v>50</v>
      </c>
      <c r="F84" s="11" t="s">
        <v>9</v>
      </c>
      <c r="G84" s="11">
        <v>10</v>
      </c>
      <c r="H84" s="14">
        <v>40</v>
      </c>
      <c r="I84" s="9">
        <f t="shared" si="4"/>
        <v>400</v>
      </c>
    </row>
    <row r="85" spans="3:9" ht="47.25" x14ac:dyDescent="0.25">
      <c r="C85" s="1">
        <v>7</v>
      </c>
      <c r="D85" s="1" t="s">
        <v>8</v>
      </c>
      <c r="E85" s="10" t="s">
        <v>51</v>
      </c>
      <c r="F85" s="11" t="s">
        <v>12</v>
      </c>
      <c r="G85" s="11">
        <v>100</v>
      </c>
      <c r="H85" s="14">
        <v>6</v>
      </c>
      <c r="I85" s="9">
        <f t="shared" si="4"/>
        <v>600</v>
      </c>
    </row>
    <row r="86" spans="3:9" ht="47.25" x14ac:dyDescent="0.25">
      <c r="C86" s="1">
        <v>8</v>
      </c>
      <c r="D86" s="1" t="s">
        <v>8</v>
      </c>
      <c r="E86" s="10" t="s">
        <v>52</v>
      </c>
      <c r="F86" s="11" t="s">
        <v>12</v>
      </c>
      <c r="G86" s="11">
        <v>100</v>
      </c>
      <c r="H86" s="14">
        <v>7</v>
      </c>
      <c r="I86" s="9">
        <f t="shared" si="4"/>
        <v>700</v>
      </c>
    </row>
    <row r="87" spans="3:9" ht="47.25" x14ac:dyDescent="0.25">
      <c r="C87" s="1">
        <v>9</v>
      </c>
      <c r="D87" s="1" t="s">
        <v>8</v>
      </c>
      <c r="E87" s="10" t="s">
        <v>53</v>
      </c>
      <c r="F87" s="11" t="s">
        <v>12</v>
      </c>
      <c r="G87" s="11">
        <v>250</v>
      </c>
      <c r="H87" s="14">
        <v>10</v>
      </c>
      <c r="I87" s="9">
        <f t="shared" si="4"/>
        <v>2500</v>
      </c>
    </row>
    <row r="88" spans="3:9" ht="31.5" x14ac:dyDescent="0.25">
      <c r="C88" s="1">
        <v>10</v>
      </c>
      <c r="D88" s="1" t="s">
        <v>8</v>
      </c>
      <c r="E88" s="10" t="s">
        <v>54</v>
      </c>
      <c r="F88" s="11" t="s">
        <v>9</v>
      </c>
      <c r="G88" s="11">
        <v>24</v>
      </c>
      <c r="H88" s="14">
        <v>18</v>
      </c>
      <c r="I88" s="9">
        <f t="shared" si="4"/>
        <v>432</v>
      </c>
    </row>
    <row r="89" spans="3:9" ht="31.5" x14ac:dyDescent="0.25">
      <c r="C89" s="1">
        <v>11</v>
      </c>
      <c r="D89" s="1" t="s">
        <v>8</v>
      </c>
      <c r="E89" s="10" t="s">
        <v>68</v>
      </c>
      <c r="F89" s="11" t="s">
        <v>9</v>
      </c>
      <c r="G89" s="11">
        <v>10</v>
      </c>
      <c r="H89" s="14">
        <v>75</v>
      </c>
      <c r="I89" s="9">
        <f t="shared" si="4"/>
        <v>750</v>
      </c>
    </row>
    <row r="90" spans="3:9" ht="31.5" x14ac:dyDescent="0.25">
      <c r="C90" s="1">
        <v>12</v>
      </c>
      <c r="D90" s="1" t="s">
        <v>8</v>
      </c>
      <c r="E90" s="10" t="s">
        <v>55</v>
      </c>
      <c r="F90" s="11" t="s">
        <v>9</v>
      </c>
      <c r="G90" s="11">
        <v>29</v>
      </c>
      <c r="H90" s="14">
        <v>22</v>
      </c>
      <c r="I90" s="9">
        <f t="shared" si="4"/>
        <v>638</v>
      </c>
    </row>
    <row r="91" spans="3:9" ht="15.75" x14ac:dyDescent="0.25">
      <c r="C91" s="1">
        <v>13</v>
      </c>
      <c r="D91" s="1" t="s">
        <v>8</v>
      </c>
      <c r="E91" s="10" t="s">
        <v>56</v>
      </c>
      <c r="F91" s="11" t="s">
        <v>9</v>
      </c>
      <c r="G91" s="11">
        <v>5</v>
      </c>
      <c r="H91" s="14">
        <v>13</v>
      </c>
      <c r="I91" s="9">
        <f t="shared" si="4"/>
        <v>65</v>
      </c>
    </row>
    <row r="92" spans="3:9" ht="47.25" x14ac:dyDescent="0.25">
      <c r="C92" s="1">
        <v>14</v>
      </c>
      <c r="D92" s="1" t="s">
        <v>8</v>
      </c>
      <c r="E92" s="10" t="s">
        <v>57</v>
      </c>
      <c r="F92" s="11" t="s">
        <v>9</v>
      </c>
      <c r="G92" s="11">
        <v>6</v>
      </c>
      <c r="H92" s="14">
        <v>100</v>
      </c>
      <c r="I92" s="9">
        <f t="shared" si="4"/>
        <v>600</v>
      </c>
    </row>
    <row r="93" spans="3:9" ht="31.5" x14ac:dyDescent="0.25">
      <c r="C93" s="1">
        <v>15</v>
      </c>
      <c r="D93" s="1" t="s">
        <v>8</v>
      </c>
      <c r="E93" s="10" t="s">
        <v>58</v>
      </c>
      <c r="F93" s="11" t="s">
        <v>9</v>
      </c>
      <c r="G93" s="11">
        <v>3</v>
      </c>
      <c r="H93" s="14">
        <v>39</v>
      </c>
      <c r="I93" s="9">
        <f t="shared" si="4"/>
        <v>117</v>
      </c>
    </row>
    <row r="94" spans="3:9" ht="15.75" x14ac:dyDescent="0.25">
      <c r="C94" s="1">
        <v>16</v>
      </c>
      <c r="D94" s="1" t="s">
        <v>8</v>
      </c>
      <c r="E94" s="10" t="s">
        <v>59</v>
      </c>
      <c r="F94" s="11" t="s">
        <v>9</v>
      </c>
      <c r="G94" s="11">
        <v>6</v>
      </c>
      <c r="H94" s="14">
        <v>50</v>
      </c>
      <c r="I94" s="9">
        <f t="shared" si="4"/>
        <v>300</v>
      </c>
    </row>
    <row r="95" spans="3:9" ht="31.5" x14ac:dyDescent="0.25">
      <c r="C95" s="1">
        <v>17</v>
      </c>
      <c r="D95" s="1" t="s">
        <v>8</v>
      </c>
      <c r="E95" s="10" t="s">
        <v>60</v>
      </c>
      <c r="F95" s="11" t="s">
        <v>9</v>
      </c>
      <c r="G95" s="11">
        <v>4</v>
      </c>
      <c r="H95" s="14">
        <v>50</v>
      </c>
      <c r="I95" s="9">
        <f t="shared" si="4"/>
        <v>200</v>
      </c>
    </row>
    <row r="96" spans="3:9" ht="31.5" x14ac:dyDescent="0.25">
      <c r="C96" s="1">
        <v>18</v>
      </c>
      <c r="D96" s="1" t="s">
        <v>8</v>
      </c>
      <c r="E96" s="10" t="s">
        <v>61</v>
      </c>
      <c r="F96" s="11" t="s">
        <v>10</v>
      </c>
      <c r="G96" s="11">
        <v>1</v>
      </c>
      <c r="H96" s="30">
        <v>153.25</v>
      </c>
      <c r="I96" s="9">
        <f t="shared" si="4"/>
        <v>153.25</v>
      </c>
    </row>
    <row r="97" spans="3:9" s="24" customFormat="1" x14ac:dyDescent="0.25">
      <c r="C97" s="39" t="s">
        <v>11</v>
      </c>
      <c r="D97" s="40"/>
      <c r="E97" s="40"/>
      <c r="F97" s="40"/>
      <c r="G97" s="40"/>
      <c r="H97" s="41"/>
      <c r="I97" s="3">
        <f>SUM(I79:I96)</f>
        <v>9330.25</v>
      </c>
    </row>
    <row r="98" spans="3:9" ht="18" x14ac:dyDescent="0.25">
      <c r="C98" s="32" t="s">
        <v>13</v>
      </c>
      <c r="D98" s="33"/>
      <c r="E98" s="33"/>
      <c r="F98" s="33"/>
      <c r="G98" s="33"/>
      <c r="H98" s="34"/>
      <c r="I98" s="4">
        <f>I97+I77</f>
        <v>43955.4</v>
      </c>
    </row>
    <row r="99" spans="3:9" ht="18" x14ac:dyDescent="0.25">
      <c r="C99" s="32" t="s">
        <v>14</v>
      </c>
      <c r="D99" s="33"/>
      <c r="E99" s="33"/>
      <c r="F99" s="33"/>
      <c r="G99" s="33"/>
      <c r="H99" s="34"/>
      <c r="I99" s="4">
        <f>I98+23%*I98</f>
        <v>54065.142</v>
      </c>
    </row>
    <row r="100" spans="3:9" ht="18.75" x14ac:dyDescent="0.3">
      <c r="C100" s="35" t="s">
        <v>15</v>
      </c>
      <c r="D100" s="36"/>
      <c r="E100" s="36"/>
      <c r="F100" s="36"/>
      <c r="G100" s="36"/>
      <c r="H100" s="37"/>
      <c r="I100" s="5">
        <f>I98/4.2693</f>
        <v>10295.692502283746</v>
      </c>
    </row>
    <row r="102" spans="3:9" x14ac:dyDescent="0.25">
      <c r="D102" s="29"/>
    </row>
  </sheetData>
  <mergeCells count="14">
    <mergeCell ref="C1:I2"/>
    <mergeCell ref="C5:I5"/>
    <mergeCell ref="C78:I78"/>
    <mergeCell ref="C77:H77"/>
    <mergeCell ref="C6:I6"/>
    <mergeCell ref="C29:H29"/>
    <mergeCell ref="C30:I30"/>
    <mergeCell ref="C53:H53"/>
    <mergeCell ref="C54:I54"/>
    <mergeCell ref="C98:H98"/>
    <mergeCell ref="C99:H99"/>
    <mergeCell ref="C100:H100"/>
    <mergeCell ref="C97:H97"/>
    <mergeCell ref="C76:H76"/>
  </mergeCells>
  <pageMargins left="0.25" right="0.25" top="0.75" bottom="0.75" header="0.3" footer="0.3"/>
  <pageSetup paperSize="9" scale="7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wersja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Ślebioda</dc:creator>
  <cp:lastModifiedBy>Ślebioda Daria</cp:lastModifiedBy>
  <cp:lastPrinted>2020-08-19T12:50:04Z</cp:lastPrinted>
  <dcterms:created xsi:type="dcterms:W3CDTF">2015-06-05T18:19:34Z</dcterms:created>
  <dcterms:modified xsi:type="dcterms:W3CDTF">2020-08-19T12:50:05Z</dcterms:modified>
</cp:coreProperties>
</file>