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PRZETARGI\PRZETARGI W PRZYGOTOWANIU 2020\Remonty LEGIONÓW\Do powieszenie\"/>
    </mc:Choice>
  </mc:AlternateContent>
  <bookViews>
    <workbookView xWindow="0" yWindow="15" windowWidth="15195" windowHeight="9975"/>
  </bookViews>
  <sheets>
    <sheet name="KO POM. BIUROWE" sheetId="20" r:id="rId1"/>
  </sheets>
  <definedNames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_xlnm.Print_Area" localSheetId="0">'KO POM. BIUROWE'!$A$1:$G$44</definedName>
  </definedNames>
  <calcPr calcId="152511"/>
</workbook>
</file>

<file path=xl/calcChain.xml><?xml version="1.0" encoding="utf-8"?>
<calcChain xmlns="http://schemas.openxmlformats.org/spreadsheetml/2006/main">
  <c r="G35" i="20" l="1"/>
  <c r="G34" i="20"/>
  <c r="G33" i="20"/>
  <c r="G32" i="20"/>
  <c r="G31" i="20"/>
  <c r="G30" i="20"/>
  <c r="G29" i="20"/>
  <c r="G28" i="20"/>
  <c r="G27" i="20"/>
  <c r="G26" i="20"/>
  <c r="G25" i="20"/>
  <c r="G24" i="20"/>
  <c r="E24" i="20"/>
  <c r="E23" i="20"/>
  <c r="G23" i="20" s="1"/>
  <c r="G22" i="20"/>
  <c r="E22" i="20"/>
  <c r="E21" i="20"/>
  <c r="G21" i="20" s="1"/>
  <c r="G19" i="20"/>
  <c r="G18" i="20"/>
  <c r="G17" i="20"/>
  <c r="G16" i="20"/>
  <c r="G15" i="20"/>
  <c r="E14" i="20"/>
  <c r="G14" i="20" s="1"/>
  <c r="G13" i="20"/>
  <c r="E13" i="20"/>
  <c r="E12" i="20"/>
  <c r="G12" i="20" s="1"/>
  <c r="G11" i="20"/>
  <c r="E11" i="20"/>
  <c r="G10" i="20"/>
  <c r="G9" i="20"/>
  <c r="G8" i="20" l="1"/>
  <c r="G20" i="20"/>
  <c r="G36" i="20" s="1"/>
  <c r="G38" i="20" l="1"/>
  <c r="G37" i="20"/>
</calcChain>
</file>

<file path=xl/sharedStrings.xml><?xml version="1.0" encoding="utf-8"?>
<sst xmlns="http://schemas.openxmlformats.org/spreadsheetml/2006/main" count="109" uniqueCount="76">
  <si>
    <t>Lp</t>
  </si>
  <si>
    <t>Wyszczególnienie robót</t>
  </si>
  <si>
    <t>Jedn.    miary</t>
  </si>
  <si>
    <t>Ilość   jedn.</t>
  </si>
  <si>
    <t>Cena jedn.</t>
  </si>
  <si>
    <t>WARTOŚĆ PODATKU VAT</t>
  </si>
  <si>
    <t>WARTOŚĆ ROBÓT OGÓŁEM ŁĄCZNIE Z PODATKIEM VAT</t>
  </si>
  <si>
    <t>kpl</t>
  </si>
  <si>
    <t>szt.</t>
  </si>
  <si>
    <t>m3</t>
  </si>
  <si>
    <t>SOPZ</t>
  </si>
  <si>
    <t>1.2</t>
  </si>
  <si>
    <t>1.1</t>
  </si>
  <si>
    <t>m2</t>
  </si>
  <si>
    <t xml:space="preserve">Demontaż listew podłogowych </t>
  </si>
  <si>
    <t>mb</t>
  </si>
  <si>
    <t>Rozbiórka podłóg z paneli</t>
  </si>
  <si>
    <t>Wywóz i utylizacja materiałów z rozbiórki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</si>
  <si>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</si>
  <si>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</si>
  <si>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</si>
  <si>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</si>
  <si>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</si>
  <si>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</si>
  <si>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</si>
  <si>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</si>
  <si>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</si>
  <si>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</si>
  <si>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Roboty remontowe - elektryczne</t>
  </si>
  <si>
    <t>2.7</t>
  </si>
  <si>
    <t>3.1</t>
  </si>
  <si>
    <t>Wartość netto</t>
  </si>
  <si>
    <t>Podstawa</t>
  </si>
  <si>
    <t>2.8</t>
  </si>
  <si>
    <t>2.9</t>
  </si>
  <si>
    <t>szt</t>
  </si>
  <si>
    <t>2.10</t>
  </si>
  <si>
    <t>2.11</t>
  </si>
  <si>
    <t>1.7</t>
  </si>
  <si>
    <t>1.9</t>
  </si>
  <si>
    <t>Wymiana podkładów akustycznych pod podłogami z paneli</t>
  </si>
  <si>
    <t>Wykonanie gładzi gipsowych</t>
  </si>
  <si>
    <t>2.12</t>
  </si>
  <si>
    <t>2.13</t>
  </si>
  <si>
    <t>Roboty budowlane wykończeniowe i montażowe</t>
  </si>
  <si>
    <t>KOSZTORYS OFERTOWY</t>
  </si>
  <si>
    <t>Frezowanie istniejących posadzek betonowych na głębokość 2cm</t>
  </si>
  <si>
    <t>1.8</t>
  </si>
  <si>
    <t>1.10</t>
  </si>
  <si>
    <t>1.11</t>
  </si>
  <si>
    <t>Dostawa i montaż listew progowych (L=90cm) - wymiana</t>
  </si>
  <si>
    <t xml:space="preserve">WARTOŚĆ ROBÓT RAZEM NETTO  </t>
  </si>
  <si>
    <t>kpl.</t>
  </si>
  <si>
    <t>Demontaż oraz montaż wyposażenia remontowanych pomieszczeń biurowych (meble i urzadzenia biurowe)</t>
  </si>
  <si>
    <t>Remont zbrojonych posadzek betonowych gr 8cm  (w obszarach o słabszej wytrzymałości)</t>
  </si>
  <si>
    <t>Malowanie ścian (sala konferencyjna, korytarze, pomieszczenia biurowe oraz higieniczno sanitarne)
Malowanie z przygotowaniem powierzchni pomieszczeń biurowych 2x farbami o parametrach:
- rodzaj farby: lateksowa
- odporność na zmywanie: klasa I; 
- skala połysku: matowy;
- przeznaczenie: pomieszczenia biurowe</t>
  </si>
  <si>
    <t>Rozbiórka warstw posadzkowych grubości 8cm (w obszarach o słabszej wytrzymałości posadzki)</t>
  </si>
  <si>
    <t>Oczyszczenie posadzki z wartstwy starej izolacji z lepiku</t>
  </si>
  <si>
    <t>Demontaż okładzin ścian z płyt GK gr. 12,5 mm wraz demontażem rusztu</t>
  </si>
  <si>
    <t>Wymiana okładzin ścian z płyt GK gr. 12,5 mm wraz wykonaniem rusztu</t>
  </si>
  <si>
    <t>Wykonanie  samopoziomujących wylewek cementowych (wyrównanie posadzki)</t>
  </si>
  <si>
    <t>Wymiana paneli podłogowych o parametrach (wymagania minimalne):
- grubość: min. 8mm;
- ścieralność: klasa AC4;
- faktura: imitacja drewna;</t>
  </si>
  <si>
    <t>Wymiana listew cokołowych w kolorze dobranym do paneli podłogowych</t>
  </si>
  <si>
    <t>Wymiana wraz przygotowaniem otworu drzwi wewnętrznych drewnianych płycinowych w kolorze białym o szer. przejścia w świetle 90cm (90x200) wraz z ościeżnicą stalową w korze białym. Szyld oraz wkładka wraz z zaślepkami otworów montażowych.</t>
  </si>
  <si>
    <t>Demontaż drzwi wewnętrznych</t>
  </si>
  <si>
    <t>Wymiana kratek wentylacyjnych wraz z obudową</t>
  </si>
  <si>
    <t>Naprawa rys na ścianach murowanych i sufitach</t>
  </si>
  <si>
    <t>Tynkowanie ścian - uzupełnienie ubytków</t>
  </si>
  <si>
    <t>Wymiana wyłączników oświetlenia</t>
  </si>
  <si>
    <t>Zabezpieczenie elementów istniejącego wyposażenia niezbędnego do prawidłowego wykonania robót budowlanych (drzwi, okna, posadzki korytarzy, urządzenia klimatyzacji, szafy w zabudowie zlokalizowane w przestrzeni budynku oraz inne elementy)</t>
  </si>
  <si>
    <t>Roboty rozbiórkowe, towarzyszące oraz zabezpieczenie wyposażenia pomieszczeń</t>
  </si>
  <si>
    <t>Transport mebli w obrębie budynku: wyniesienie przed remontem i wniesienie po remoncie</t>
  </si>
  <si>
    <t>Załącznik nr 2.1</t>
  </si>
  <si>
    <t>Remont pomieszczeń biurowych i higieniczno-sanitarnych w budynku 
Generalnej Dyrekcji Dróg Krajowych i Autostrad 
przy ul. Legionów 20 w Rzeszowie
Część 1: Remont pomieszczeń biurowych;</t>
  </si>
  <si>
    <t>Remont pomieszczeń biurowych</t>
  </si>
  <si>
    <t>Podpis Wykonawcy/Pełnomocnika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</si>
</sst>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\ [$zł-415]_-;\-* #,##0.00\ [$zł-415]_-;_-* &quot;-&quot;??\ [$zł-415]_-;_-@_-"/>
  </numFmts>
  <fonts count="15" x14ac:knownFonts="1">
    <font>
      <sz val="10"/>
      <name val="Arial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right" vertical="center" wrapText="1"/>
    </xf>
    <xf numFmtId="2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5" borderId="0" xfId="0" applyFont="1" applyFill="1"/>
    <xf numFmtId="0" fontId="0" fillId="4" borderId="1" xfId="0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BreakPreview" zoomScale="160" zoomScaleNormal="100" zoomScaleSheetLayoutView="160" workbookViewId="0">
      <selection activeCell="H10" sqref="H10"/>
    </sheetView>
  </sheetViews>
  <sheetFormatPr defaultRowHeight="12.75" x14ac:dyDescent="0.2"/>
  <cols>
    <col min="1" max="1" width="5.5703125" style="20" customWidth="1"/>
    <col min="2" max="2" width="10" style="20" hidden="1" customWidth="1"/>
    <col min="3" max="3" width="101" style="20" customWidth="1"/>
    <col min="4" max="4" width="9.42578125" style="20" customWidth="1"/>
    <col min="5" max="5" width="11.28515625" style="5" customWidth="1"/>
    <col min="6" max="6" width="11.28515625" style="20" bestFit="1" customWidth="1"/>
    <col min="7" max="7" width="17" style="20" customWidth="1"/>
  </cols>
  <sheetData>
    <row r="1" spans="1:8" x14ac:dyDescent="0.2">
      <c r="G1" s="18" t="s">
        <v>72</v>
      </c>
    </row>
    <row r="2" spans="1:8" ht="24.75" customHeight="1" x14ac:dyDescent="0.2">
      <c r="A2" s="31" t="s">
        <v>45</v>
      </c>
      <c r="B2" s="31"/>
      <c r="C2" s="31"/>
      <c r="D2" s="31"/>
      <c r="E2" s="31"/>
      <c r="F2" s="31"/>
      <c r="G2" s="31"/>
    </row>
    <row r="3" spans="1:8" s="1" customFormat="1" ht="134.25" customHeight="1" x14ac:dyDescent="0.2">
      <c r="A3" s="30" t="s">
        <v>73</v>
      </c>
      <c r="B3" s="30"/>
      <c r="C3" s="30"/>
      <c r="D3" s="30"/>
      <c r="E3" s="30"/>
      <c r="F3" s="30"/>
      <c r="G3" s="30"/>
    </row>
    <row r="4" spans="1:8" ht="20.25" customHeight="1" x14ac:dyDescent="0.2">
      <c r="A4" s="34" t="s">
        <v>0</v>
      </c>
      <c r="B4" s="32" t="s">
        <v>32</v>
      </c>
      <c r="C4" s="35" t="s">
        <v>1</v>
      </c>
      <c r="D4" s="32" t="s">
        <v>2</v>
      </c>
      <c r="E4" s="29" t="s">
        <v>3</v>
      </c>
      <c r="F4" s="32" t="s">
        <v>4</v>
      </c>
      <c r="G4" s="32" t="s">
        <v>31</v>
      </c>
    </row>
    <row r="5" spans="1:8" x14ac:dyDescent="0.2">
      <c r="A5" s="34"/>
      <c r="B5" s="32"/>
      <c r="C5" s="35"/>
      <c r="D5" s="32"/>
      <c r="E5" s="29"/>
      <c r="F5" s="32"/>
      <c r="G5" s="32"/>
    </row>
    <row r="6" spans="1:8" ht="13.5" customHeight="1" x14ac:dyDescent="0.2">
      <c r="A6" s="34"/>
      <c r="B6" s="32"/>
      <c r="C6" s="35"/>
      <c r="D6" s="32"/>
      <c r="E6" s="29"/>
      <c r="F6" s="32"/>
      <c r="G6" s="32"/>
    </row>
    <row r="7" spans="1:8" ht="24" customHeight="1" x14ac:dyDescent="0.2">
      <c r="A7" s="36" t="s">
        <v>74</v>
      </c>
      <c r="B7" s="36"/>
      <c r="C7" s="36"/>
      <c r="D7" s="36"/>
      <c r="E7" s="36"/>
      <c r="F7" s="24"/>
      <c r="G7" s="24"/>
    </row>
    <row r="8" spans="1:8" ht="19.5" customHeight="1" x14ac:dyDescent="0.2">
      <c r="A8" s="9">
        <v>1</v>
      </c>
      <c r="B8" s="37" t="s">
        <v>70</v>
      </c>
      <c r="C8" s="37"/>
      <c r="D8" s="19"/>
      <c r="E8" s="10"/>
      <c r="F8" s="26"/>
      <c r="G8" s="21">
        <f>SUM(G9:G19)</f>
        <v>0</v>
      </c>
    </row>
    <row r="9" spans="1:8" ht="15" customHeight="1" x14ac:dyDescent="0.2">
      <c r="A9" s="3" t="s">
        <v>12</v>
      </c>
      <c r="B9" s="3" t="s">
        <v>10</v>
      </c>
      <c r="C9" s="2" t="s">
        <v>14</v>
      </c>
      <c r="D9" s="3" t="s">
        <v>15</v>
      </c>
      <c r="E9" s="4">
        <v>64.7</v>
      </c>
      <c r="F9" s="26"/>
      <c r="G9" s="26">
        <f>+E9*F9</f>
        <v>0</v>
      </c>
    </row>
    <row r="10" spans="1:8" ht="15" customHeight="1" x14ac:dyDescent="0.2">
      <c r="A10" s="3" t="s">
        <v>11</v>
      </c>
      <c r="B10" s="3" t="s">
        <v>10</v>
      </c>
      <c r="C10" s="2" t="s">
        <v>16</v>
      </c>
      <c r="D10" s="3" t="s">
        <v>13</v>
      </c>
      <c r="E10" s="4">
        <v>105.46</v>
      </c>
      <c r="F10" s="26"/>
      <c r="G10" s="26">
        <f t="shared" ref="G10:G35" si="0">+E10*F10</f>
        <v>0</v>
      </c>
      <c r="H10" s="23"/>
    </row>
    <row r="11" spans="1:8" ht="15" customHeight="1" x14ac:dyDescent="0.2">
      <c r="A11" s="3" t="s">
        <v>18</v>
      </c>
      <c r="B11" s="3" t="s">
        <v>10</v>
      </c>
      <c r="C11" s="2" t="s">
        <v>56</v>
      </c>
      <c r="D11" s="3" t="s">
        <v>13</v>
      </c>
      <c r="E11" s="4">
        <f>+E10*0.25</f>
        <v>26.364999999999998</v>
      </c>
      <c r="F11" s="26"/>
      <c r="G11" s="26">
        <f t="shared" si="0"/>
        <v>0</v>
      </c>
    </row>
    <row r="12" spans="1:8" ht="15" customHeight="1" x14ac:dyDescent="0.2">
      <c r="A12" s="3" t="s">
        <v>19</v>
      </c>
      <c r="B12" s="3" t="s">
        <v>10</v>
      </c>
      <c r="C12" s="2" t="s">
        <v>46</v>
      </c>
      <c r="D12" s="3" t="s">
        <v>13</v>
      </c>
      <c r="E12" s="4">
        <f>+E10*0.75</f>
        <v>79.094999999999999</v>
      </c>
      <c r="F12" s="26"/>
      <c r="G12" s="26">
        <f t="shared" si="0"/>
        <v>0</v>
      </c>
    </row>
    <row r="13" spans="1:8" ht="15" customHeight="1" x14ac:dyDescent="0.2">
      <c r="A13" s="3" t="s">
        <v>20</v>
      </c>
      <c r="B13" s="3" t="s">
        <v>10</v>
      </c>
      <c r="C13" s="2" t="s">
        <v>57</v>
      </c>
      <c r="D13" s="3" t="s">
        <v>13</v>
      </c>
      <c r="E13" s="4">
        <f>+E10</f>
        <v>105.46</v>
      </c>
      <c r="F13" s="26"/>
      <c r="G13" s="26">
        <f t="shared" si="0"/>
        <v>0</v>
      </c>
    </row>
    <row r="14" spans="1:8" s="11" customFormat="1" ht="15" customHeight="1" x14ac:dyDescent="0.2">
      <c r="A14" s="3" t="s">
        <v>21</v>
      </c>
      <c r="B14" s="3" t="s">
        <v>10</v>
      </c>
      <c r="C14" s="2" t="s">
        <v>17</v>
      </c>
      <c r="D14" s="3" t="s">
        <v>9</v>
      </c>
      <c r="E14" s="4">
        <f>+E10*0.05</f>
        <v>5.2729999999999997</v>
      </c>
      <c r="F14" s="26"/>
      <c r="G14" s="26">
        <f t="shared" si="0"/>
        <v>0</v>
      </c>
    </row>
    <row r="15" spans="1:8" ht="17.25" customHeight="1" x14ac:dyDescent="0.2">
      <c r="A15" s="3" t="s">
        <v>38</v>
      </c>
      <c r="B15" s="3"/>
      <c r="C15" s="2" t="s">
        <v>58</v>
      </c>
      <c r="D15" s="3" t="s">
        <v>13</v>
      </c>
      <c r="E15" s="4">
        <v>11.5</v>
      </c>
      <c r="F15" s="26"/>
      <c r="G15" s="26">
        <f t="shared" si="0"/>
        <v>0</v>
      </c>
    </row>
    <row r="16" spans="1:8" ht="17.25" customHeight="1" x14ac:dyDescent="0.2">
      <c r="A16" s="3" t="s">
        <v>47</v>
      </c>
      <c r="B16" s="3"/>
      <c r="C16" s="2" t="s">
        <v>64</v>
      </c>
      <c r="D16" s="3" t="s">
        <v>35</v>
      </c>
      <c r="E16" s="4">
        <v>1</v>
      </c>
      <c r="F16" s="26"/>
      <c r="G16" s="26">
        <f t="shared" si="0"/>
        <v>0</v>
      </c>
    </row>
    <row r="17" spans="1:7" ht="28.5" customHeight="1" x14ac:dyDescent="0.2">
      <c r="A17" s="3" t="s">
        <v>39</v>
      </c>
      <c r="B17" s="3"/>
      <c r="C17" s="2" t="s">
        <v>69</v>
      </c>
      <c r="D17" s="3" t="s">
        <v>7</v>
      </c>
      <c r="E17" s="4">
        <v>1</v>
      </c>
      <c r="F17" s="26"/>
      <c r="G17" s="26">
        <f t="shared" si="0"/>
        <v>0</v>
      </c>
    </row>
    <row r="18" spans="1:7" ht="17.25" customHeight="1" x14ac:dyDescent="0.2">
      <c r="A18" s="3" t="s">
        <v>48</v>
      </c>
      <c r="B18" s="3"/>
      <c r="C18" s="2" t="s">
        <v>71</v>
      </c>
      <c r="D18" s="3" t="s">
        <v>7</v>
      </c>
      <c r="E18" s="4">
        <v>1</v>
      </c>
      <c r="F18" s="26"/>
      <c r="G18" s="26">
        <f t="shared" si="0"/>
        <v>0</v>
      </c>
    </row>
    <row r="19" spans="1:7" ht="17.25" customHeight="1" x14ac:dyDescent="0.2">
      <c r="A19" s="3" t="s">
        <v>49</v>
      </c>
      <c r="B19" s="3" t="s">
        <v>10</v>
      </c>
      <c r="C19" s="2" t="s">
        <v>53</v>
      </c>
      <c r="D19" s="3" t="s">
        <v>52</v>
      </c>
      <c r="E19" s="4">
        <v>1</v>
      </c>
      <c r="F19" s="26"/>
      <c r="G19" s="26">
        <f t="shared" si="0"/>
        <v>0</v>
      </c>
    </row>
    <row r="20" spans="1:7" ht="19.5" customHeight="1" x14ac:dyDescent="0.2">
      <c r="A20" s="9">
        <v>2</v>
      </c>
      <c r="B20" s="33" t="s">
        <v>44</v>
      </c>
      <c r="C20" s="33"/>
      <c r="D20" s="9"/>
      <c r="E20" s="8"/>
      <c r="F20" s="26"/>
      <c r="G20" s="21">
        <f>SUM(G21:G33)</f>
        <v>0</v>
      </c>
    </row>
    <row r="21" spans="1:7" ht="19.5" customHeight="1" x14ac:dyDescent="0.2">
      <c r="A21" s="3" t="s">
        <v>22</v>
      </c>
      <c r="B21" s="22"/>
      <c r="C21" s="2" t="s">
        <v>54</v>
      </c>
      <c r="D21" s="3" t="s">
        <v>13</v>
      </c>
      <c r="E21" s="4">
        <f>+E11</f>
        <v>26.364999999999998</v>
      </c>
      <c r="F21" s="26"/>
      <c r="G21" s="26">
        <f t="shared" si="0"/>
        <v>0</v>
      </c>
    </row>
    <row r="22" spans="1:7" ht="19.5" customHeight="1" x14ac:dyDescent="0.2">
      <c r="A22" s="3" t="s">
        <v>23</v>
      </c>
      <c r="B22" s="22"/>
      <c r="C22" s="2" t="s">
        <v>60</v>
      </c>
      <c r="D22" s="3" t="s">
        <v>13</v>
      </c>
      <c r="E22" s="4">
        <f>+E10</f>
        <v>105.46</v>
      </c>
      <c r="F22" s="26"/>
      <c r="G22" s="26">
        <f t="shared" si="0"/>
        <v>0</v>
      </c>
    </row>
    <row r="23" spans="1:7" ht="19.5" customHeight="1" x14ac:dyDescent="0.2">
      <c r="A23" s="3" t="s">
        <v>24</v>
      </c>
      <c r="B23" s="22"/>
      <c r="C23" s="2" t="s">
        <v>40</v>
      </c>
      <c r="D23" s="3" t="s">
        <v>13</v>
      </c>
      <c r="E23" s="4">
        <f>+E10</f>
        <v>105.46</v>
      </c>
      <c r="F23" s="26"/>
      <c r="G23" s="26">
        <f t="shared" si="0"/>
        <v>0</v>
      </c>
    </row>
    <row r="24" spans="1:7" ht="48.75" customHeight="1" x14ac:dyDescent="0.2">
      <c r="A24" s="3" t="s">
        <v>25</v>
      </c>
      <c r="B24" s="3" t="s">
        <v>10</v>
      </c>
      <c r="C24" s="2" t="s">
        <v>61</v>
      </c>
      <c r="D24" s="3" t="s">
        <v>13</v>
      </c>
      <c r="E24" s="4">
        <f>+E10</f>
        <v>105.46</v>
      </c>
      <c r="F24" s="26"/>
      <c r="G24" s="26">
        <f t="shared" si="0"/>
        <v>0</v>
      </c>
    </row>
    <row r="25" spans="1:7" ht="18" customHeight="1" x14ac:dyDescent="0.2">
      <c r="A25" s="3" t="s">
        <v>26</v>
      </c>
      <c r="B25" s="3" t="s">
        <v>10</v>
      </c>
      <c r="C25" s="2" t="s">
        <v>62</v>
      </c>
      <c r="D25" s="3" t="s">
        <v>15</v>
      </c>
      <c r="E25" s="4">
        <v>64.7</v>
      </c>
      <c r="F25" s="26"/>
      <c r="G25" s="26">
        <f t="shared" si="0"/>
        <v>0</v>
      </c>
    </row>
    <row r="26" spans="1:7" ht="18" customHeight="1" x14ac:dyDescent="0.2">
      <c r="A26" s="3" t="s">
        <v>27</v>
      </c>
      <c r="B26" s="3" t="s">
        <v>10</v>
      </c>
      <c r="C26" s="2" t="s">
        <v>50</v>
      </c>
      <c r="D26" s="3" t="s">
        <v>35</v>
      </c>
      <c r="E26" s="4">
        <v>8</v>
      </c>
      <c r="F26" s="26"/>
      <c r="G26" s="26">
        <f t="shared" si="0"/>
        <v>0</v>
      </c>
    </row>
    <row r="27" spans="1:7" ht="18" customHeight="1" x14ac:dyDescent="0.2">
      <c r="A27" s="3" t="s">
        <v>29</v>
      </c>
      <c r="B27" s="3" t="s">
        <v>10</v>
      </c>
      <c r="C27" s="2" t="s">
        <v>41</v>
      </c>
      <c r="D27" s="3" t="s">
        <v>13</v>
      </c>
      <c r="E27" s="4">
        <v>25.5</v>
      </c>
      <c r="F27" s="26"/>
      <c r="G27" s="26">
        <f t="shared" si="0"/>
        <v>0</v>
      </c>
    </row>
    <row r="28" spans="1:7" ht="18" customHeight="1" x14ac:dyDescent="0.2">
      <c r="A28" s="3" t="s">
        <v>33</v>
      </c>
      <c r="B28" s="3" t="s">
        <v>10</v>
      </c>
      <c r="C28" s="2" t="s">
        <v>59</v>
      </c>
      <c r="D28" s="3" t="s">
        <v>13</v>
      </c>
      <c r="E28" s="4">
        <v>11.5</v>
      </c>
      <c r="F28" s="26"/>
      <c r="G28" s="26">
        <f t="shared" si="0"/>
        <v>0</v>
      </c>
    </row>
    <row r="29" spans="1:7" ht="18" customHeight="1" x14ac:dyDescent="0.2">
      <c r="A29" s="3" t="s">
        <v>34</v>
      </c>
      <c r="B29" s="3"/>
      <c r="C29" s="2" t="s">
        <v>67</v>
      </c>
      <c r="D29" s="3" t="s">
        <v>13</v>
      </c>
      <c r="E29" s="4">
        <v>15.1</v>
      </c>
      <c r="F29" s="26"/>
      <c r="G29" s="26">
        <f t="shared" si="0"/>
        <v>0</v>
      </c>
    </row>
    <row r="30" spans="1:7" ht="18" customHeight="1" x14ac:dyDescent="0.2">
      <c r="A30" s="3" t="s">
        <v>36</v>
      </c>
      <c r="B30" s="3" t="s">
        <v>10</v>
      </c>
      <c r="C30" s="2" t="s">
        <v>66</v>
      </c>
      <c r="D30" s="3" t="s">
        <v>15</v>
      </c>
      <c r="E30" s="4">
        <v>15</v>
      </c>
      <c r="F30" s="26"/>
      <c r="G30" s="26">
        <f t="shared" si="0"/>
        <v>0</v>
      </c>
    </row>
    <row r="31" spans="1:7" ht="73.5" customHeight="1" x14ac:dyDescent="0.2">
      <c r="A31" s="3" t="s">
        <v>37</v>
      </c>
      <c r="B31" s="3" t="s">
        <v>10</v>
      </c>
      <c r="C31" s="2" t="s">
        <v>55</v>
      </c>
      <c r="D31" s="3" t="s">
        <v>13</v>
      </c>
      <c r="E31" s="4">
        <v>316.10000000000002</v>
      </c>
      <c r="F31" s="25"/>
      <c r="G31" s="26">
        <f t="shared" si="0"/>
        <v>0</v>
      </c>
    </row>
    <row r="32" spans="1:7" ht="27" customHeight="1" x14ac:dyDescent="0.2">
      <c r="A32" s="3" t="s">
        <v>42</v>
      </c>
      <c r="B32" s="3" t="s">
        <v>10</v>
      </c>
      <c r="C32" s="2" t="s">
        <v>65</v>
      </c>
      <c r="D32" s="3" t="s">
        <v>8</v>
      </c>
      <c r="E32" s="4">
        <v>5</v>
      </c>
      <c r="F32" s="26"/>
      <c r="G32" s="26">
        <f t="shared" si="0"/>
        <v>0</v>
      </c>
    </row>
    <row r="33" spans="1:7" ht="45" customHeight="1" x14ac:dyDescent="0.2">
      <c r="A33" s="3" t="s">
        <v>43</v>
      </c>
      <c r="B33" s="3"/>
      <c r="C33" s="2" t="s">
        <v>63</v>
      </c>
      <c r="D33" s="3" t="s">
        <v>8</v>
      </c>
      <c r="E33" s="4">
        <v>1</v>
      </c>
      <c r="F33" s="26"/>
      <c r="G33" s="26">
        <f t="shared" si="0"/>
        <v>0</v>
      </c>
    </row>
    <row r="34" spans="1:7" s="11" customFormat="1" ht="15.75" customHeight="1" x14ac:dyDescent="0.2">
      <c r="A34" s="9">
        <v>3</v>
      </c>
      <c r="B34" s="33" t="s">
        <v>28</v>
      </c>
      <c r="C34" s="33"/>
      <c r="D34" s="12"/>
      <c r="E34" s="13"/>
      <c r="F34" s="27"/>
      <c r="G34" s="21">
        <f>SUM(G35)</f>
        <v>0</v>
      </c>
    </row>
    <row r="35" spans="1:7" s="11" customFormat="1" ht="27" customHeight="1" x14ac:dyDescent="0.2">
      <c r="A35" s="3" t="s">
        <v>30</v>
      </c>
      <c r="B35" s="3" t="s">
        <v>10</v>
      </c>
      <c r="C35" s="2" t="s">
        <v>68</v>
      </c>
      <c r="D35" s="3" t="s">
        <v>8</v>
      </c>
      <c r="E35" s="4">
        <v>5</v>
      </c>
      <c r="F35" s="26"/>
      <c r="G35" s="26">
        <f t="shared" si="0"/>
        <v>0</v>
      </c>
    </row>
    <row r="36" spans="1:7" ht="15.75" x14ac:dyDescent="0.2">
      <c r="A36" s="39" t="s">
        <v>51</v>
      </c>
      <c r="B36" s="39"/>
      <c r="C36" s="39"/>
      <c r="D36" s="39"/>
      <c r="E36" s="39"/>
      <c r="F36" s="39"/>
      <c r="G36" s="28">
        <f>+G34+G20+G8</f>
        <v>0</v>
      </c>
    </row>
    <row r="37" spans="1:7" ht="15.75" x14ac:dyDescent="0.2">
      <c r="A37" s="39" t="s">
        <v>5</v>
      </c>
      <c r="B37" s="39"/>
      <c r="C37" s="39"/>
      <c r="D37" s="39"/>
      <c r="E37" s="39"/>
      <c r="F37" s="39"/>
      <c r="G37" s="28">
        <f>PRODUCT(G36*0.23)</f>
        <v>0</v>
      </c>
    </row>
    <row r="38" spans="1:7" ht="15.75" x14ac:dyDescent="0.2">
      <c r="A38" s="39" t="s">
        <v>6</v>
      </c>
      <c r="B38" s="39"/>
      <c r="C38" s="39"/>
      <c r="D38" s="39"/>
      <c r="E38" s="39"/>
      <c r="F38" s="39"/>
      <c r="G38" s="28">
        <f>ROUND(G36*1.23,2)</f>
        <v>0</v>
      </c>
    </row>
    <row r="39" spans="1:7" ht="15.75" x14ac:dyDescent="0.2">
      <c r="A39" s="14"/>
      <c r="B39" s="14"/>
      <c r="C39" s="14"/>
      <c r="D39" s="14"/>
      <c r="E39" s="15"/>
    </row>
    <row r="40" spans="1:7" ht="15.75" x14ac:dyDescent="0.2">
      <c r="A40" s="14"/>
      <c r="B40" s="14"/>
      <c r="C40" s="14"/>
      <c r="D40" s="14"/>
      <c r="E40" s="15"/>
    </row>
    <row r="41" spans="1:7" ht="15.75" x14ac:dyDescent="0.2">
      <c r="A41" s="14"/>
      <c r="B41" s="14"/>
      <c r="C41" s="14"/>
      <c r="D41" s="14"/>
      <c r="E41" s="15"/>
    </row>
    <row r="42" spans="1:7" x14ac:dyDescent="0.2">
      <c r="A42" s="17"/>
      <c r="B42" s="17"/>
      <c r="C42" s="17"/>
      <c r="D42" s="17"/>
      <c r="E42" s="16"/>
    </row>
    <row r="43" spans="1:7" ht="29.25" customHeight="1" x14ac:dyDescent="0.2">
      <c r="A43" s="38"/>
      <c r="B43" s="38"/>
      <c r="C43" s="38"/>
      <c r="D43" s="17"/>
      <c r="E43" s="16"/>
    </row>
    <row r="44" spans="1:7" ht="12.75" customHeight="1" x14ac:dyDescent="0.2">
      <c r="A44" s="17"/>
      <c r="B44" s="17"/>
      <c r="C44" s="17"/>
      <c r="D44" s="40" t="s">
        <v>75</v>
      </c>
      <c r="E44" s="40"/>
      <c r="F44" s="40"/>
    </row>
    <row r="45" spans="1:7" x14ac:dyDescent="0.2">
      <c r="A45" s="6"/>
      <c r="B45" s="7"/>
      <c r="C45" s="7"/>
    </row>
  </sheetData>
  <mergeCells count="18">
    <mergeCell ref="A38:F38"/>
    <mergeCell ref="A43:C43"/>
    <mergeCell ref="D44:F44"/>
    <mergeCell ref="A7:E7"/>
    <mergeCell ref="B8:C8"/>
    <mergeCell ref="B20:C20"/>
    <mergeCell ref="B34:C34"/>
    <mergeCell ref="A36:F36"/>
    <mergeCell ref="A37:F37"/>
    <mergeCell ref="A2:G2"/>
    <mergeCell ref="A3:G3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 POM. BIUROWE</vt:lpstr>
      <vt:lpstr>'KO POM. BIUROWE'!Obszar_wydruku</vt:lpstr>
    </vt:vector>
  </TitlesOfParts>
  <Company>GDDKiA Oddział Rzeszów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GDDKiA SGM</dc:creator>
  <cp:lastModifiedBy>Kowalski Dariusz</cp:lastModifiedBy>
  <cp:lastPrinted>2020-10-08T11:21:12Z</cp:lastPrinted>
  <dcterms:created xsi:type="dcterms:W3CDTF">2014-06-12T08:42:46Z</dcterms:created>
  <dcterms:modified xsi:type="dcterms:W3CDTF">2020-10-09T08:54:00Z</dcterms:modified>
</cp:coreProperties>
</file>