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Łukasz\Usługi\2019\Serwis klimatyzacji 2019 - 2020\"/>
    </mc:Choice>
  </mc:AlternateContent>
  <bookViews>
    <workbookView xWindow="0" yWindow="0" windowWidth="20730" windowHeight="11760"/>
  </bookViews>
  <sheets>
    <sheet name="Kosztorys ofertowy" sheetId="5" r:id="rId1"/>
  </sheets>
  <definedNames>
    <definedName name="_xlnm.Print_Area" localSheetId="0">'Kosztorys ofertowy'!$A$1:$F$59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5" l="1"/>
  <c r="F30" i="5" s="1"/>
  <c r="E29" i="5"/>
  <c r="F29" i="5" s="1"/>
  <c r="E28" i="5"/>
  <c r="F28" i="5" s="1"/>
  <c r="F48" i="5"/>
  <c r="F50" i="5" s="1"/>
  <c r="E53" i="5" s="1"/>
  <c r="E43" i="5"/>
  <c r="F43" i="5" s="1"/>
  <c r="E42" i="5"/>
  <c r="F42" i="5" s="1"/>
  <c r="E41" i="5"/>
  <c r="F41" i="5" s="1"/>
  <c r="E40" i="5"/>
  <c r="F40" i="5" s="1"/>
  <c r="E39" i="5"/>
  <c r="F39" i="5" s="1"/>
  <c r="E38" i="5"/>
  <c r="E34" i="5"/>
  <c r="E35" i="5" s="1"/>
  <c r="E24" i="5"/>
  <c r="F24" i="5" s="1"/>
  <c r="E20" i="5"/>
  <c r="E16" i="5"/>
  <c r="E12" i="5"/>
  <c r="E13" i="5" s="1"/>
  <c r="E8" i="5"/>
  <c r="F8" i="5" s="1"/>
  <c r="E7" i="5"/>
  <c r="F7" i="5" s="1"/>
  <c r="E6" i="5"/>
  <c r="F6" i="5" s="1"/>
  <c r="F9" i="5" l="1"/>
  <c r="F25" i="5"/>
  <c r="E21" i="5"/>
  <c r="F20" i="5"/>
  <c r="F21" i="5" s="1"/>
  <c r="F31" i="5"/>
  <c r="E17" i="5"/>
  <c r="F16" i="5"/>
  <c r="F17" i="5" s="1"/>
  <c r="E31" i="5"/>
  <c r="F12" i="5"/>
  <c r="F13" i="5" s="1"/>
  <c r="E25" i="5"/>
  <c r="E44" i="5"/>
  <c r="F38" i="5"/>
  <c r="F44" i="5" s="1"/>
  <c r="F34" i="5"/>
  <c r="F35" i="5" s="1"/>
  <c r="E9" i="5"/>
  <c r="E52" i="5" l="1"/>
  <c r="E54" i="5" s="1"/>
  <c r="E55" i="5" s="1"/>
  <c r="E56" i="5" s="1"/>
  <c r="E57" i="5" s="1"/>
</calcChain>
</file>

<file path=xl/sharedStrings.xml><?xml version="1.0" encoding="utf-8"?>
<sst xmlns="http://schemas.openxmlformats.org/spreadsheetml/2006/main" count="101" uniqueCount="43">
  <si>
    <t>Lp.</t>
  </si>
  <si>
    <t>Jednostka obmiaru robót</t>
  </si>
  <si>
    <t>Ilość</t>
  </si>
  <si>
    <t>Cena jednostkowa (netto)</t>
  </si>
  <si>
    <t>Wartość (netto)</t>
  </si>
  <si>
    <t>Razem netto:</t>
  </si>
  <si>
    <t>Wyszczególnienie</t>
  </si>
  <si>
    <t>VAT 23%</t>
  </si>
  <si>
    <t>Razem brutto:</t>
  </si>
  <si>
    <t>Cena netto jednorazowego przeglądu PLN</t>
  </si>
  <si>
    <t>Liczba urządzeń</t>
  </si>
  <si>
    <t>Część II. Naprawy</t>
  </si>
  <si>
    <t xml:space="preserve">Naprawy </t>
  </si>
  <si>
    <t>roboczogodzina ekipy serwisowej</t>
  </si>
  <si>
    <t xml:space="preserve">
Wyszczególnienie</t>
  </si>
  <si>
    <t>Jednostka wewnętrzna VRV/DVM</t>
  </si>
  <si>
    <t>Jednostka zewnętrzna VRV/DVM</t>
  </si>
  <si>
    <t>Klimatyzator Split</t>
  </si>
  <si>
    <t>Lokalizacja 2:
GDDKiA Oddział w Zielonej Górze, Rejon Żary, ul. Wapienna 4, 68-200 Żary</t>
  </si>
  <si>
    <t>Część I. Konserwacja i przeglądy</t>
  </si>
  <si>
    <t>Razem koszt netto jednorazowego przeglądu PLN</t>
  </si>
  <si>
    <t>Klimatyzator w systemie Split</t>
  </si>
  <si>
    <t>Jednostki wewnętrzne klimatyzacji w systemie VRF</t>
  </si>
  <si>
    <t>Jednostki zewnętrzne klimatyzacji  systemie VRF</t>
  </si>
  <si>
    <t>Centrala wentylacyjna +wymiana filtrów</t>
  </si>
  <si>
    <t>Agregat wody lodowej</t>
  </si>
  <si>
    <t>Wentylator dachowy</t>
  </si>
  <si>
    <t>Razem koszt netto 4 przeglądów w okresie 2 lat PLN</t>
  </si>
  <si>
    <t>Lokalizacja 1:
GDDKiA Oddział w Zielonej Górze, ul.  Bohaterów Westerplatte 31, 65-950 Zielona Góra</t>
  </si>
  <si>
    <t>Lokalizacja 4:
GDDKiA Oddział w Zielonej Górze, Biuro KP-2, ul. Sobieskiego 14, 66-100 Świebodzin</t>
  </si>
  <si>
    <t xml:space="preserve">Lokalizacja 3:
GDDKiA Oddział w Zielonej Górze, Rejon Gorzów Wlkp., ul. Kostrzyńska 4a, 66-400 Gorzów Wlkp., OUD Międzyrzecz ul. Kazimierza Wielkiego 71, 66-300 Międzyrzecz
</t>
  </si>
  <si>
    <t>Lokalizacja 6: Nowy budynek
GDDKiA Oddział w Zielonej Górze, Rejon Nowa Sól, 67-100 Nowa Sól, Rudno dz. nr 473, 474</t>
  </si>
  <si>
    <t>Lokalizacja 7:
GDDKiA Oddział w Zielonej Górze, OD Racula i Biuro KP-4, ul. Racula – Wierzbowa 6, 66 – 004 Zielona Góra, OUD Sulechów Nowy Świat 20, 66-100 Sulechów</t>
  </si>
  <si>
    <t>Lokalizacja 8:
GDDKiA Oddział w Zielonej Górze, Laboratorium Drogowe w Zielonej Górze, ul. Racula – Wierzbowa 6, 66-004 Zielona Góra</t>
  </si>
  <si>
    <t xml:space="preserve">Konserwacja klimatyzacji i wentylacji w budynkach Oddziału GDDKiA w Zielonej Górze </t>
  </si>
  <si>
    <t>Razem netto: Część I</t>
  </si>
  <si>
    <t>Razem netto: Część II</t>
  </si>
  <si>
    <t>Razem netto Część I + Część II:</t>
  </si>
  <si>
    <t>Wartość zamówienia oszacowano na kwotę netto:</t>
  </si>
  <si>
    <r>
      <t xml:space="preserve">Lokalizacja 5: Stary budynek - </t>
    </r>
    <r>
      <rPr>
        <b/>
        <sz val="10"/>
        <color rgb="FFC00000"/>
        <rFont val="Calibri"/>
        <family val="2"/>
        <charset val="238"/>
        <scheme val="minor"/>
      </rPr>
      <t>2 przeglądy w 2019r.</t>
    </r>
    <r>
      <rPr>
        <b/>
        <sz val="10"/>
        <color theme="1"/>
        <rFont val="Calibri"/>
        <family val="2"/>
        <charset val="238"/>
        <scheme val="minor"/>
      </rPr>
      <t xml:space="preserve">
GDDKiA Oddział w Zielonej Górze, Rejon Nowa Sól, Biuro KP-1, ul. Wojska Polskiego 100, 67-100 Nowa Sól</t>
    </r>
  </si>
  <si>
    <t>Przewidywana wartość materiałów użytych do napraw (limit)</t>
  </si>
  <si>
    <t>Razem koszt netto 2 przeglądów w 2019r. PLN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</si>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</sst>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5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/>
    <xf numFmtId="0" fontId="2" fillId="0" borderId="6" xfId="0" applyFont="1" applyBorder="1" applyAlignment="1">
      <alignment wrapText="1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164" fontId="2" fillId="0" borderId="2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164" fontId="3" fillId="0" borderId="0" xfId="0" applyNumberFormat="1" applyFont="1" applyBorder="1"/>
    <xf numFmtId="0" fontId="2" fillId="0" borderId="2" xfId="0" applyFont="1" applyBorder="1" applyAlignment="1">
      <alignment horizontal="center" wrapText="1"/>
    </xf>
    <xf numFmtId="164" fontId="3" fillId="0" borderId="2" xfId="0" applyNumberFormat="1" applyFont="1" applyBorder="1"/>
    <xf numFmtId="0" fontId="2" fillId="0" borderId="1" xfId="0" applyFont="1" applyBorder="1" applyAlignment="1">
      <alignment horizontal="left" wrapText="1"/>
    </xf>
    <xf numFmtId="164" fontId="3" fillId="0" borderId="10" xfId="0" applyNumberFormat="1" applyFont="1" applyBorder="1" applyAlignment="1"/>
    <xf numFmtId="164" fontId="2" fillId="0" borderId="11" xfId="0" applyNumberFormat="1" applyFont="1" applyBorder="1" applyAlignment="1"/>
    <xf numFmtId="164" fontId="2" fillId="0" borderId="1" xfId="0" applyNumberFormat="1" applyFont="1" applyBorder="1" applyAlignment="1"/>
    <xf numFmtId="164" fontId="3" fillId="0" borderId="1" xfId="0" applyNumberFormat="1" applyFont="1" applyBorder="1" applyAlignment="1"/>
    <xf numFmtId="164" fontId="2" fillId="0" borderId="2" xfId="0" applyNumberFormat="1" applyFont="1" applyBorder="1" applyAlignment="1"/>
    <xf numFmtId="0" fontId="2" fillId="0" borderId="15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164" fontId="2" fillId="0" borderId="8" xfId="0" applyNumberFormat="1" applyFont="1" applyBorder="1" applyAlignment="1"/>
    <xf numFmtId="164" fontId="2" fillId="0" borderId="9" xfId="0" applyNumberFormat="1" applyFont="1" applyBorder="1" applyAlignment="1"/>
    <xf numFmtId="164" fontId="2" fillId="0" borderId="16" xfId="0" applyNumberFormat="1" applyFont="1" applyBorder="1" applyAlignment="1"/>
    <xf numFmtId="0" fontId="2" fillId="0" borderId="2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5" fillId="0" borderId="0" xfId="0" applyFont="1" applyBorder="1"/>
    <xf numFmtId="0" fontId="2" fillId="0" borderId="0" xfId="0" applyFont="1" applyBorder="1"/>
    <xf numFmtId="164" fontId="3" fillId="2" borderId="1" xfId="0" applyNumberFormat="1" applyFont="1" applyFill="1" applyBorder="1"/>
    <xf numFmtId="164" fontId="3" fillId="2" borderId="10" xfId="0" applyNumberFormat="1" applyFont="1" applyFill="1" applyBorder="1" applyAlignment="1"/>
    <xf numFmtId="164" fontId="3" fillId="4" borderId="1" xfId="0" applyNumberFormat="1" applyFont="1" applyFill="1" applyBorder="1"/>
    <xf numFmtId="0" fontId="10" fillId="0" borderId="15" xfId="0" applyFont="1" applyBorder="1" applyAlignment="1">
      <alignment wrapText="1"/>
    </xf>
    <xf numFmtId="164" fontId="8" fillId="3" borderId="1" xfId="0" applyNumberFormat="1" applyFont="1" applyFill="1" applyBorder="1" applyAlignment="1">
      <alignment horizontal="center"/>
    </xf>
    <xf numFmtId="164" fontId="8" fillId="3" borderId="19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3" borderId="19" xfId="0" applyNumberFormat="1" applyFont="1" applyFill="1" applyBorder="1" applyAlignment="1">
      <alignment horizontal="center"/>
    </xf>
    <xf numFmtId="164" fontId="4" fillId="3" borderId="20" xfId="0" applyNumberFormat="1" applyFont="1" applyFill="1" applyBorder="1" applyAlignment="1">
      <alignment horizontal="center"/>
    </xf>
    <xf numFmtId="164" fontId="4" fillId="3" borderId="21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7" fillId="3" borderId="13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164" fontId="0" fillId="2" borderId="11" xfId="0" applyNumberFormat="1" applyFont="1" applyFill="1" applyBorder="1" applyAlignment="1">
      <alignment horizontal="center"/>
    </xf>
    <xf numFmtId="164" fontId="0" fillId="2" borderId="18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3" borderId="14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164" fontId="0" fillId="2" borderId="1" xfId="0" applyNumberFormat="1" applyFont="1" applyFill="1" applyBorder="1" applyAlignment="1">
      <alignment horizontal="center"/>
    </xf>
    <xf numFmtId="164" fontId="0" fillId="2" borderId="19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7" fillId="2" borderId="12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view="pageBreakPreview" zoomScale="115" zoomScaleSheetLayoutView="115" workbookViewId="0">
      <selection activeCell="H9" sqref="H9"/>
    </sheetView>
  </sheetViews>
  <sheetFormatPr defaultRowHeight="12.75" x14ac:dyDescent="0.2"/>
  <cols>
    <col min="1" max="1" width="5.7109375" style="6" customWidth="1"/>
    <col min="2" max="2" width="46.5703125" style="6" customWidth="1"/>
    <col min="3" max="3" width="12.85546875" style="13" customWidth="1"/>
    <col min="4" max="4" width="16.28515625" style="6" customWidth="1"/>
    <col min="5" max="5" width="13.7109375" style="6" customWidth="1"/>
    <col min="6" max="6" width="15" style="6" customWidth="1"/>
    <col min="7" max="16384" width="9.140625" style="6"/>
  </cols>
  <sheetData>
    <row r="1" spans="1:6" x14ac:dyDescent="0.2">
      <c r="A1" s="68" t="s">
        <v>42</v>
      </c>
      <c r="B1" s="68"/>
      <c r="C1" s="68"/>
      <c r="D1" s="68"/>
      <c r="E1" s="68"/>
      <c r="F1" s="68"/>
    </row>
    <row r="2" spans="1:6" ht="42" customHeight="1" x14ac:dyDescent="0.3">
      <c r="A2" s="69" t="s">
        <v>34</v>
      </c>
      <c r="B2" s="69"/>
      <c r="C2" s="69"/>
      <c r="D2" s="69"/>
      <c r="E2" s="69"/>
      <c r="F2" s="69"/>
    </row>
    <row r="3" spans="1:6" ht="23.25" customHeight="1" x14ac:dyDescent="0.2">
      <c r="A3" s="65" t="s">
        <v>19</v>
      </c>
      <c r="B3" s="65"/>
      <c r="C3" s="65"/>
      <c r="D3" s="65"/>
      <c r="E3" s="65"/>
      <c r="F3" s="65"/>
    </row>
    <row r="4" spans="1:6" ht="30" customHeight="1" thickBot="1" x14ac:dyDescent="0.25">
      <c r="A4" s="49" t="s">
        <v>28</v>
      </c>
      <c r="B4" s="49"/>
      <c r="C4" s="49"/>
      <c r="D4" s="49"/>
      <c r="E4" s="31"/>
      <c r="F4" s="31"/>
    </row>
    <row r="5" spans="1:6" ht="60" customHeight="1" thickBot="1" x14ac:dyDescent="0.25">
      <c r="A5" s="2" t="s">
        <v>0</v>
      </c>
      <c r="B5" s="1" t="s">
        <v>14</v>
      </c>
      <c r="C5" s="3" t="s">
        <v>9</v>
      </c>
      <c r="D5" s="4" t="s">
        <v>10</v>
      </c>
      <c r="E5" s="1" t="s">
        <v>20</v>
      </c>
      <c r="F5" s="25" t="s">
        <v>27</v>
      </c>
    </row>
    <row r="6" spans="1:6" ht="23.25" customHeight="1" x14ac:dyDescent="0.2">
      <c r="A6" s="19">
        <v>1</v>
      </c>
      <c r="B6" s="12" t="s">
        <v>15</v>
      </c>
      <c r="C6" s="21"/>
      <c r="D6" s="32">
        <v>45</v>
      </c>
      <c r="E6" s="21">
        <f>C6*D6</f>
        <v>0</v>
      </c>
      <c r="F6" s="27">
        <f>E6*4</f>
        <v>0</v>
      </c>
    </row>
    <row r="7" spans="1:6" ht="23.25" customHeight="1" x14ac:dyDescent="0.2">
      <c r="A7" s="19">
        <v>2</v>
      </c>
      <c r="B7" s="19" t="s">
        <v>16</v>
      </c>
      <c r="C7" s="22"/>
      <c r="D7" s="32">
        <v>6</v>
      </c>
      <c r="E7" s="22">
        <f>C7*D7</f>
        <v>0</v>
      </c>
      <c r="F7" s="28">
        <f>E7*4</f>
        <v>0</v>
      </c>
    </row>
    <row r="8" spans="1:6" ht="23.25" customHeight="1" x14ac:dyDescent="0.2">
      <c r="A8" s="19">
        <v>3</v>
      </c>
      <c r="B8" s="19" t="s">
        <v>17</v>
      </c>
      <c r="C8" s="22"/>
      <c r="D8" s="32">
        <v>10</v>
      </c>
      <c r="E8" s="22">
        <f>C8*D8</f>
        <v>0</v>
      </c>
      <c r="F8" s="29">
        <f>E8*4</f>
        <v>0</v>
      </c>
    </row>
    <row r="9" spans="1:6" ht="23.25" customHeight="1" x14ac:dyDescent="0.2">
      <c r="A9" s="31"/>
      <c r="B9" s="31"/>
      <c r="C9" s="31"/>
      <c r="D9" s="14" t="s">
        <v>5</v>
      </c>
      <c r="E9" s="23">
        <f>SUM(E6:E8)</f>
        <v>0</v>
      </c>
      <c r="F9" s="37">
        <f>SUM(F6:F8)</f>
        <v>0</v>
      </c>
    </row>
    <row r="10" spans="1:6" ht="29.25" customHeight="1" thickBot="1" x14ac:dyDescent="0.25">
      <c r="A10" s="65" t="s">
        <v>18</v>
      </c>
      <c r="B10" s="65"/>
      <c r="C10" s="65"/>
      <c r="D10" s="65"/>
      <c r="E10" s="15"/>
      <c r="F10" s="16"/>
    </row>
    <row r="11" spans="1:6" ht="60" customHeight="1" thickBot="1" x14ac:dyDescent="0.25">
      <c r="A11" s="2" t="s">
        <v>0</v>
      </c>
      <c r="B11" s="1" t="s">
        <v>14</v>
      </c>
      <c r="C11" s="3" t="s">
        <v>9</v>
      </c>
      <c r="D11" s="4" t="s">
        <v>10</v>
      </c>
      <c r="E11" s="1" t="s">
        <v>20</v>
      </c>
      <c r="F11" s="25" t="s">
        <v>27</v>
      </c>
    </row>
    <row r="12" spans="1:6" ht="23.25" customHeight="1" x14ac:dyDescent="0.2">
      <c r="A12" s="30">
        <v>1</v>
      </c>
      <c r="B12" s="8" t="s">
        <v>17</v>
      </c>
      <c r="C12" s="24"/>
      <c r="D12" s="17">
        <v>7</v>
      </c>
      <c r="E12" s="24">
        <f>C12*D12</f>
        <v>0</v>
      </c>
      <c r="F12" s="29">
        <f>E12*4</f>
        <v>0</v>
      </c>
    </row>
    <row r="13" spans="1:6" ht="23.25" customHeight="1" x14ac:dyDescent="0.2">
      <c r="A13" s="31"/>
      <c r="B13" s="31"/>
      <c r="C13" s="31"/>
      <c r="D13" s="14" t="s">
        <v>5</v>
      </c>
      <c r="E13" s="23">
        <f>SUM(E12)</f>
        <v>0</v>
      </c>
      <c r="F13" s="20">
        <f>SUM(F12)</f>
        <v>0</v>
      </c>
    </row>
    <row r="14" spans="1:6" ht="39" customHeight="1" thickBot="1" x14ac:dyDescent="0.25">
      <c r="A14" s="49" t="s">
        <v>30</v>
      </c>
      <c r="B14" s="49"/>
      <c r="C14" s="49"/>
      <c r="D14" s="49"/>
      <c r="E14" s="49"/>
      <c r="F14" s="16"/>
    </row>
    <row r="15" spans="1:6" ht="60" customHeight="1" thickBot="1" x14ac:dyDescent="0.25">
      <c r="A15" s="2" t="s">
        <v>0</v>
      </c>
      <c r="B15" s="1" t="s">
        <v>14</v>
      </c>
      <c r="C15" s="3" t="s">
        <v>9</v>
      </c>
      <c r="D15" s="4" t="s">
        <v>10</v>
      </c>
      <c r="E15" s="1" t="s">
        <v>20</v>
      </c>
      <c r="F15" s="25" t="s">
        <v>27</v>
      </c>
    </row>
    <row r="16" spans="1:6" ht="23.25" customHeight="1" x14ac:dyDescent="0.2">
      <c r="A16" s="19">
        <v>1</v>
      </c>
      <c r="B16" s="12" t="s">
        <v>17</v>
      </c>
      <c r="C16" s="21"/>
      <c r="D16" s="32">
        <v>7</v>
      </c>
      <c r="E16" s="21">
        <f>C16*D16</f>
        <v>0</v>
      </c>
      <c r="F16" s="27">
        <f>E16*4</f>
        <v>0</v>
      </c>
    </row>
    <row r="17" spans="1:6" ht="23.25" customHeight="1" x14ac:dyDescent="0.2">
      <c r="A17" s="31"/>
      <c r="B17" s="31"/>
      <c r="C17" s="31"/>
      <c r="D17" s="14" t="s">
        <v>5</v>
      </c>
      <c r="E17" s="23">
        <f>SUM(E16)</f>
        <v>0</v>
      </c>
      <c r="F17" s="37">
        <f>SUM(F16)</f>
        <v>0</v>
      </c>
    </row>
    <row r="18" spans="1:6" ht="30.75" customHeight="1" thickBot="1" x14ac:dyDescent="0.25">
      <c r="A18" s="49" t="s">
        <v>29</v>
      </c>
      <c r="B18" s="49"/>
      <c r="C18" s="49"/>
      <c r="D18" s="49"/>
      <c r="E18" s="49"/>
      <c r="F18" s="16"/>
    </row>
    <row r="19" spans="1:6" ht="60" customHeight="1" thickBot="1" x14ac:dyDescent="0.25">
      <c r="A19" s="2" t="s">
        <v>0</v>
      </c>
      <c r="B19" s="1" t="s">
        <v>14</v>
      </c>
      <c r="C19" s="3" t="s">
        <v>9</v>
      </c>
      <c r="D19" s="4" t="s">
        <v>10</v>
      </c>
      <c r="E19" s="1" t="s">
        <v>20</v>
      </c>
      <c r="F19" s="25" t="s">
        <v>27</v>
      </c>
    </row>
    <row r="20" spans="1:6" ht="23.25" customHeight="1" x14ac:dyDescent="0.2">
      <c r="A20" s="19">
        <v>1</v>
      </c>
      <c r="B20" s="12" t="s">
        <v>17</v>
      </c>
      <c r="C20" s="21"/>
      <c r="D20" s="32">
        <v>2</v>
      </c>
      <c r="E20" s="21">
        <f>C20*D20</f>
        <v>0</v>
      </c>
      <c r="F20" s="27">
        <f>E20*4</f>
        <v>0</v>
      </c>
    </row>
    <row r="21" spans="1:6" ht="23.25" customHeight="1" x14ac:dyDescent="0.2">
      <c r="A21" s="31"/>
      <c r="B21" s="31"/>
      <c r="C21" s="31"/>
      <c r="D21" s="14" t="s">
        <v>5</v>
      </c>
      <c r="E21" s="23">
        <f>SUM(E20)</f>
        <v>0</v>
      </c>
      <c r="F21" s="37">
        <f>SUM(F20)</f>
        <v>0</v>
      </c>
    </row>
    <row r="22" spans="1:6" ht="41.25" customHeight="1" thickBot="1" x14ac:dyDescent="0.25">
      <c r="A22" s="49" t="s">
        <v>39</v>
      </c>
      <c r="B22" s="49"/>
      <c r="C22" s="49"/>
      <c r="D22" s="49"/>
      <c r="E22" s="49"/>
      <c r="F22" s="16"/>
    </row>
    <row r="23" spans="1:6" ht="60" customHeight="1" thickBot="1" x14ac:dyDescent="0.25">
      <c r="A23" s="2" t="s">
        <v>0</v>
      </c>
      <c r="B23" s="1" t="s">
        <v>14</v>
      </c>
      <c r="C23" s="3" t="s">
        <v>9</v>
      </c>
      <c r="D23" s="4" t="s">
        <v>10</v>
      </c>
      <c r="E23" s="1" t="s">
        <v>20</v>
      </c>
      <c r="F23" s="39" t="s">
        <v>41</v>
      </c>
    </row>
    <row r="24" spans="1:6" ht="23.25" customHeight="1" x14ac:dyDescent="0.2">
      <c r="A24" s="19">
        <v>1</v>
      </c>
      <c r="B24" s="12" t="s">
        <v>17</v>
      </c>
      <c r="C24" s="21"/>
      <c r="D24" s="32">
        <v>14</v>
      </c>
      <c r="E24" s="21">
        <f>C24*D24</f>
        <v>0</v>
      </c>
      <c r="F24" s="27">
        <f>E24*2</f>
        <v>0</v>
      </c>
    </row>
    <row r="25" spans="1:6" ht="23.25" customHeight="1" x14ac:dyDescent="0.2">
      <c r="A25" s="31"/>
      <c r="B25" s="31"/>
      <c r="C25" s="31"/>
      <c r="D25" s="14" t="s">
        <v>5</v>
      </c>
      <c r="E25" s="23">
        <f>SUM(E24)</f>
        <v>0</v>
      </c>
      <c r="F25" s="37">
        <f>SUM(F24)</f>
        <v>0</v>
      </c>
    </row>
    <row r="26" spans="1:6" ht="41.25" customHeight="1" thickBot="1" x14ac:dyDescent="0.25">
      <c r="A26" s="49" t="s">
        <v>31</v>
      </c>
      <c r="B26" s="49"/>
      <c r="C26" s="49"/>
      <c r="D26" s="49"/>
      <c r="E26" s="49"/>
      <c r="F26" s="16"/>
    </row>
    <row r="27" spans="1:6" ht="60" customHeight="1" thickBot="1" x14ac:dyDescent="0.25">
      <c r="A27" s="2" t="s">
        <v>0</v>
      </c>
      <c r="B27" s="1" t="s">
        <v>14</v>
      </c>
      <c r="C27" s="3" t="s">
        <v>9</v>
      </c>
      <c r="D27" s="4" t="s">
        <v>10</v>
      </c>
      <c r="E27" s="1" t="s">
        <v>20</v>
      </c>
      <c r="F27" s="25" t="s">
        <v>27</v>
      </c>
    </row>
    <row r="28" spans="1:6" ht="26.25" customHeight="1" x14ac:dyDescent="0.2">
      <c r="A28" s="11">
        <v>1</v>
      </c>
      <c r="B28" s="12" t="s">
        <v>22</v>
      </c>
      <c r="C28" s="22"/>
      <c r="D28" s="11">
        <v>18</v>
      </c>
      <c r="E28" s="22">
        <f>C28*D28</f>
        <v>0</v>
      </c>
      <c r="F28" s="22">
        <f>E28*4</f>
        <v>0</v>
      </c>
    </row>
    <row r="29" spans="1:6" ht="26.25" customHeight="1" x14ac:dyDescent="0.2">
      <c r="A29" s="11">
        <v>2</v>
      </c>
      <c r="B29" s="12" t="s">
        <v>23</v>
      </c>
      <c r="C29" s="22"/>
      <c r="D29" s="11">
        <v>1</v>
      </c>
      <c r="E29" s="22">
        <f>C29*D29</f>
        <v>0</v>
      </c>
      <c r="F29" s="22">
        <f>E29*4</f>
        <v>0</v>
      </c>
    </row>
    <row r="30" spans="1:6" ht="26.25" customHeight="1" x14ac:dyDescent="0.2">
      <c r="A30" s="7">
        <v>3</v>
      </c>
      <c r="B30" s="8" t="s">
        <v>24</v>
      </c>
      <c r="C30" s="24"/>
      <c r="D30" s="7">
        <v>1</v>
      </c>
      <c r="E30" s="24">
        <f>C30*D30</f>
        <v>0</v>
      </c>
      <c r="F30" s="24">
        <f>E30*4</f>
        <v>0</v>
      </c>
    </row>
    <row r="31" spans="1:6" ht="23.25" customHeight="1" x14ac:dyDescent="0.2">
      <c r="A31" s="31"/>
      <c r="B31" s="31"/>
      <c r="C31" s="31"/>
      <c r="D31" s="14" t="s">
        <v>5</v>
      </c>
      <c r="E31" s="23">
        <f>SUM(E28:E30)</f>
        <v>0</v>
      </c>
      <c r="F31" s="37">
        <f>SUM(F28:F30)</f>
        <v>0</v>
      </c>
    </row>
    <row r="32" spans="1:6" ht="46.5" customHeight="1" thickBot="1" x14ac:dyDescent="0.25">
      <c r="A32" s="49" t="s">
        <v>32</v>
      </c>
      <c r="B32" s="49"/>
      <c r="C32" s="49"/>
      <c r="D32" s="49"/>
      <c r="E32" s="49"/>
      <c r="F32" s="16"/>
    </row>
    <row r="33" spans="1:6" ht="60" customHeight="1" thickBot="1" x14ac:dyDescent="0.25">
      <c r="A33" s="2" t="s">
        <v>0</v>
      </c>
      <c r="B33" s="1" t="s">
        <v>14</v>
      </c>
      <c r="C33" s="3" t="s">
        <v>9</v>
      </c>
      <c r="D33" s="4" t="s">
        <v>10</v>
      </c>
      <c r="E33" s="1" t="s">
        <v>20</v>
      </c>
      <c r="F33" s="25" t="s">
        <v>27</v>
      </c>
    </row>
    <row r="34" spans="1:6" ht="23.25" customHeight="1" x14ac:dyDescent="0.2">
      <c r="A34" s="19">
        <v>1</v>
      </c>
      <c r="B34" s="12" t="s">
        <v>17</v>
      </c>
      <c r="C34" s="21"/>
      <c r="D34" s="32">
        <v>8</v>
      </c>
      <c r="E34" s="21">
        <f>C34*D34</f>
        <v>0</v>
      </c>
      <c r="F34" s="27">
        <f>E34*4</f>
        <v>0</v>
      </c>
    </row>
    <row r="35" spans="1:6" ht="23.25" customHeight="1" x14ac:dyDescent="0.2">
      <c r="A35" s="31"/>
      <c r="B35" s="31"/>
      <c r="C35" s="31"/>
      <c r="D35" s="14" t="s">
        <v>5</v>
      </c>
      <c r="E35" s="23">
        <f>SUM(E34)</f>
        <v>0</v>
      </c>
      <c r="F35" s="37">
        <f>SUM(F34)</f>
        <v>0</v>
      </c>
    </row>
    <row r="36" spans="1:6" ht="52.5" customHeight="1" thickBot="1" x14ac:dyDescent="0.25">
      <c r="A36" s="49" t="s">
        <v>33</v>
      </c>
      <c r="B36" s="49"/>
      <c r="C36" s="49"/>
      <c r="D36" s="31"/>
      <c r="E36" s="31"/>
      <c r="F36" s="31"/>
    </row>
    <row r="37" spans="1:6" ht="60" customHeight="1" thickBot="1" x14ac:dyDescent="0.25">
      <c r="A37" s="2" t="s">
        <v>0</v>
      </c>
      <c r="B37" s="1" t="s">
        <v>14</v>
      </c>
      <c r="C37" s="3" t="s">
        <v>9</v>
      </c>
      <c r="D37" s="4" t="s">
        <v>10</v>
      </c>
      <c r="E37" s="1" t="s">
        <v>20</v>
      </c>
      <c r="F37" s="25" t="s">
        <v>27</v>
      </c>
    </row>
    <row r="38" spans="1:6" ht="26.25" customHeight="1" x14ac:dyDescent="0.2">
      <c r="A38" s="7">
        <v>1</v>
      </c>
      <c r="B38" s="8" t="s">
        <v>24</v>
      </c>
      <c r="C38" s="24"/>
      <c r="D38" s="7">
        <v>6</v>
      </c>
      <c r="E38" s="24">
        <f t="shared" ref="E38:E43" si="0">C38*D38</f>
        <v>0</v>
      </c>
      <c r="F38" s="24">
        <f t="shared" ref="F38:F43" si="1">E38*4</f>
        <v>0</v>
      </c>
    </row>
    <row r="39" spans="1:6" ht="26.25" customHeight="1" x14ac:dyDescent="0.2">
      <c r="A39" s="11">
        <v>2</v>
      </c>
      <c r="B39" s="12" t="s">
        <v>26</v>
      </c>
      <c r="C39" s="22"/>
      <c r="D39" s="11">
        <v>6</v>
      </c>
      <c r="E39" s="22">
        <f t="shared" si="0"/>
        <v>0</v>
      </c>
      <c r="F39" s="22">
        <f t="shared" si="1"/>
        <v>0</v>
      </c>
    </row>
    <row r="40" spans="1:6" ht="26.25" customHeight="1" x14ac:dyDescent="0.2">
      <c r="A40" s="11">
        <v>3</v>
      </c>
      <c r="B40" s="12" t="s">
        <v>25</v>
      </c>
      <c r="C40" s="22"/>
      <c r="D40" s="11">
        <v>1</v>
      </c>
      <c r="E40" s="22">
        <f t="shared" si="0"/>
        <v>0</v>
      </c>
      <c r="F40" s="22">
        <f t="shared" si="1"/>
        <v>0</v>
      </c>
    </row>
    <row r="41" spans="1:6" ht="26.25" customHeight="1" x14ac:dyDescent="0.2">
      <c r="A41" s="11">
        <v>4</v>
      </c>
      <c r="B41" s="12" t="s">
        <v>23</v>
      </c>
      <c r="C41" s="22"/>
      <c r="D41" s="11">
        <v>1</v>
      </c>
      <c r="E41" s="22">
        <f t="shared" si="0"/>
        <v>0</v>
      </c>
      <c r="F41" s="22">
        <f t="shared" si="1"/>
        <v>0</v>
      </c>
    </row>
    <row r="42" spans="1:6" ht="26.25" customHeight="1" x14ac:dyDescent="0.2">
      <c r="A42" s="11">
        <v>5</v>
      </c>
      <c r="B42" s="12" t="s">
        <v>22</v>
      </c>
      <c r="C42" s="22"/>
      <c r="D42" s="11">
        <v>16</v>
      </c>
      <c r="E42" s="22">
        <f t="shared" si="0"/>
        <v>0</v>
      </c>
      <c r="F42" s="22">
        <f t="shared" si="1"/>
        <v>0</v>
      </c>
    </row>
    <row r="43" spans="1:6" ht="26.25" customHeight="1" x14ac:dyDescent="0.2">
      <c r="A43" s="11">
        <v>6</v>
      </c>
      <c r="B43" s="12" t="s">
        <v>21</v>
      </c>
      <c r="C43" s="22"/>
      <c r="D43" s="11">
        <v>1</v>
      </c>
      <c r="E43" s="22">
        <f t="shared" si="0"/>
        <v>0</v>
      </c>
      <c r="F43" s="22">
        <f t="shared" si="1"/>
        <v>0</v>
      </c>
    </row>
    <row r="44" spans="1:6" x14ac:dyDescent="0.2">
      <c r="C44" s="33"/>
      <c r="D44" s="14" t="s">
        <v>5</v>
      </c>
      <c r="E44" s="23">
        <f>SUM(E38:E43)</f>
        <v>0</v>
      </c>
      <c r="F44" s="37">
        <f>SUM(F38:F43)</f>
        <v>0</v>
      </c>
    </row>
    <row r="45" spans="1:6" x14ac:dyDescent="0.2">
      <c r="C45" s="33"/>
      <c r="E45" s="15"/>
      <c r="F45" s="16"/>
    </row>
    <row r="46" spans="1:6" ht="15" customHeight="1" thickBot="1" x14ac:dyDescent="0.25">
      <c r="A46" s="64" t="s">
        <v>11</v>
      </c>
      <c r="B46" s="65"/>
      <c r="C46" s="65"/>
      <c r="D46" s="65"/>
      <c r="E46" s="65"/>
      <c r="F46" s="65"/>
    </row>
    <row r="47" spans="1:6" ht="39.75" customHeight="1" thickBot="1" x14ac:dyDescent="0.25">
      <c r="A47" s="2" t="s">
        <v>0</v>
      </c>
      <c r="B47" s="4" t="s">
        <v>6</v>
      </c>
      <c r="C47" s="3" t="s">
        <v>1</v>
      </c>
      <c r="D47" s="4" t="s">
        <v>2</v>
      </c>
      <c r="E47" s="1" t="s">
        <v>3</v>
      </c>
      <c r="F47" s="5" t="s">
        <v>4</v>
      </c>
    </row>
    <row r="48" spans="1:6" ht="42" customHeight="1" x14ac:dyDescent="0.2">
      <c r="A48" s="7">
        <v>1</v>
      </c>
      <c r="B48" s="9" t="s">
        <v>12</v>
      </c>
      <c r="C48" s="17" t="s">
        <v>13</v>
      </c>
      <c r="D48" s="9">
        <v>40</v>
      </c>
      <c r="E48" s="10"/>
      <c r="F48" s="18">
        <f>E48*D48</f>
        <v>0</v>
      </c>
    </row>
    <row r="49" spans="1:6" ht="30" customHeight="1" x14ac:dyDescent="0.2">
      <c r="A49" s="11">
        <v>2</v>
      </c>
      <c r="B49" s="46" t="s">
        <v>40</v>
      </c>
      <c r="C49" s="47"/>
      <c r="D49" s="47"/>
      <c r="E49" s="48"/>
      <c r="F49" s="38">
        <v>10000</v>
      </c>
    </row>
    <row r="50" spans="1:6" ht="15.75" x14ac:dyDescent="0.25">
      <c r="B50" s="34"/>
      <c r="C50" s="33"/>
      <c r="E50" s="14" t="s">
        <v>5</v>
      </c>
      <c r="F50" s="36">
        <f>SUM(F48:F49)</f>
        <v>10000</v>
      </c>
    </row>
    <row r="51" spans="1:6" ht="36" customHeight="1" thickBot="1" x14ac:dyDescent="0.3">
      <c r="B51" s="34"/>
      <c r="C51" s="26"/>
      <c r="D51" s="35"/>
      <c r="E51" s="16"/>
      <c r="F51" s="16"/>
    </row>
    <row r="52" spans="1:6" ht="26.25" customHeight="1" x14ac:dyDescent="0.25">
      <c r="B52" s="34"/>
      <c r="C52" s="66" t="s">
        <v>35</v>
      </c>
      <c r="D52" s="67"/>
      <c r="E52" s="52">
        <f>F9+F13+F17+F21+F25+F35+F44+F31</f>
        <v>0</v>
      </c>
      <c r="F52" s="53"/>
    </row>
    <row r="53" spans="1:6" ht="26.25" customHeight="1" x14ac:dyDescent="0.25">
      <c r="B53" s="34"/>
      <c r="C53" s="58" t="s">
        <v>36</v>
      </c>
      <c r="D53" s="59"/>
      <c r="E53" s="62">
        <f>F50</f>
        <v>10000</v>
      </c>
      <c r="F53" s="63"/>
    </row>
    <row r="54" spans="1:6" ht="26.25" customHeight="1" x14ac:dyDescent="0.25">
      <c r="B54" s="34"/>
      <c r="C54" s="60" t="s">
        <v>37</v>
      </c>
      <c r="D54" s="61"/>
      <c r="E54" s="62">
        <f>E52+E53</f>
        <v>10000</v>
      </c>
      <c r="F54" s="63"/>
    </row>
    <row r="55" spans="1:6" ht="26.25" customHeight="1" x14ac:dyDescent="0.25">
      <c r="B55" s="34"/>
      <c r="C55" s="50" t="s">
        <v>38</v>
      </c>
      <c r="D55" s="51"/>
      <c r="E55" s="40">
        <f>E54*1.016</f>
        <v>10160</v>
      </c>
      <c r="F55" s="41"/>
    </row>
    <row r="56" spans="1:6" ht="26.25" customHeight="1" x14ac:dyDescent="0.25">
      <c r="B56" s="34"/>
      <c r="C56" s="54" t="s">
        <v>7</v>
      </c>
      <c r="D56" s="55"/>
      <c r="E56" s="42">
        <f>E55*0.23</f>
        <v>2336.8000000000002</v>
      </c>
      <c r="F56" s="43"/>
    </row>
    <row r="57" spans="1:6" ht="26.25" customHeight="1" thickBot="1" x14ac:dyDescent="0.3">
      <c r="B57" s="34"/>
      <c r="C57" s="56" t="s">
        <v>8</v>
      </c>
      <c r="D57" s="57"/>
      <c r="E57" s="44">
        <f>E54+E56</f>
        <v>12336.8</v>
      </c>
      <c r="F57" s="45"/>
    </row>
  </sheetData>
  <mergeCells count="25">
    <mergeCell ref="A1:F1"/>
    <mergeCell ref="A2:F2"/>
    <mergeCell ref="A3:F3"/>
    <mergeCell ref="A4:D4"/>
    <mergeCell ref="A10:D10"/>
    <mergeCell ref="A14:E14"/>
    <mergeCell ref="A18:E18"/>
    <mergeCell ref="A22:E22"/>
    <mergeCell ref="A32:E32"/>
    <mergeCell ref="E55:F55"/>
    <mergeCell ref="E56:F56"/>
    <mergeCell ref="E57:F57"/>
    <mergeCell ref="B49:E49"/>
    <mergeCell ref="A26:E26"/>
    <mergeCell ref="C55:D55"/>
    <mergeCell ref="E52:F52"/>
    <mergeCell ref="C56:D56"/>
    <mergeCell ref="C57:D57"/>
    <mergeCell ref="C53:D53"/>
    <mergeCell ref="C54:D54"/>
    <mergeCell ref="E53:F53"/>
    <mergeCell ref="E54:F54"/>
    <mergeCell ref="A36:C36"/>
    <mergeCell ref="A46:F46"/>
    <mergeCell ref="C52:D52"/>
  </mergeCells>
  <pageMargins left="0.70866141732283472" right="0.70866141732283472" top="0.74803149606299213" bottom="0.74803149606299213" header="0.31496062992125984" footer="0.31496062992125984"/>
  <pageSetup paperSize="9" scale="79" fitToHeight="2" orientation="portrait" r:id="rId1"/>
  <rowBreaks count="1" manualBreakCount="1">
    <brk id="4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Cidyło Łukasz</dc:creator>
  <cp:lastModifiedBy>Cidyło Łukasz</cp:lastModifiedBy>
  <cp:lastPrinted>2019-04-10T12:13:36Z</cp:lastPrinted>
  <dcterms:created xsi:type="dcterms:W3CDTF">2015-03-04T11:57:15Z</dcterms:created>
  <dcterms:modified xsi:type="dcterms:W3CDTF">2019-04-10T12:13:37Z</dcterms:modified>
</cp:coreProperties>
</file>